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8940" yWindow="555" windowWidth="10650" windowHeight="7935" activeTab="0"/>
  </bookViews>
  <sheets>
    <sheet name="Capadecor" sheetId="1" r:id="rId1"/>
  </sheets>
  <definedNames>
    <definedName name="_xlnm.Print_Titles" localSheetId="0">'Capadecor'!$1:$3</definedName>
  </definedNames>
  <calcPr fullCalcOnLoad="1"/>
</workbook>
</file>

<file path=xl/sharedStrings.xml><?xml version="1.0" encoding="utf-8"?>
<sst xmlns="http://schemas.openxmlformats.org/spreadsheetml/2006/main" count="669" uniqueCount="269">
  <si>
    <t>SAP№</t>
  </si>
  <si>
    <t>Найменування продукту</t>
  </si>
  <si>
    <t>Логістичні дані</t>
  </si>
  <si>
    <t>Рекомендовані роздрібні ціни</t>
  </si>
  <si>
    <t>Одиниця вимiру</t>
  </si>
  <si>
    <t>Кiлькiсть матерiалу в упауовцi</t>
  </si>
  <si>
    <t>Кiлькiсть упаковок в картонi</t>
  </si>
  <si>
    <t>Кiлькість картонів на палеті</t>
  </si>
  <si>
    <t>Катгорія продукту</t>
  </si>
  <si>
    <t>л</t>
  </si>
  <si>
    <t>A</t>
  </si>
  <si>
    <t>кг</t>
  </si>
  <si>
    <t>C</t>
  </si>
  <si>
    <t>А</t>
  </si>
  <si>
    <t>С</t>
  </si>
  <si>
    <t>4002381890771</t>
  </si>
  <si>
    <t>4002381890788</t>
  </si>
  <si>
    <t>4002381890795</t>
  </si>
  <si>
    <t>4002381890801</t>
  </si>
  <si>
    <t>4002381890818</t>
  </si>
  <si>
    <t>4002381890825</t>
  </si>
  <si>
    <t>4002381890832</t>
  </si>
  <si>
    <t>4002381890849</t>
  </si>
  <si>
    <t>4002381890856</t>
  </si>
  <si>
    <t>4002381890863</t>
  </si>
  <si>
    <t>4002381890870</t>
  </si>
  <si>
    <t>4002381890887</t>
  </si>
  <si>
    <t>4002381890894</t>
  </si>
  <si>
    <t>4002381890900</t>
  </si>
  <si>
    <t>4002381890917</t>
  </si>
  <si>
    <t>4002381890924</t>
  </si>
  <si>
    <t>4002381890931</t>
  </si>
  <si>
    <t>4002381891174</t>
  </si>
  <si>
    <t>4002381891181</t>
  </si>
  <si>
    <t>4002381891198</t>
  </si>
  <si>
    <t>4002381891204</t>
  </si>
  <si>
    <t>4002381891211</t>
  </si>
  <si>
    <t>4002381891228</t>
  </si>
  <si>
    <t>4002381891235</t>
  </si>
  <si>
    <t>4002381891242</t>
  </si>
  <si>
    <t>4002381891259</t>
  </si>
  <si>
    <t>4002381891266</t>
  </si>
  <si>
    <t>4002381891273</t>
  </si>
  <si>
    <t>4002381891280</t>
  </si>
  <si>
    <t>4002381891501</t>
  </si>
  <si>
    <t>4002381891518</t>
  </si>
  <si>
    <t>4002381891525</t>
  </si>
  <si>
    <t>4002381891532</t>
  </si>
  <si>
    <t>4002381891549</t>
  </si>
  <si>
    <t>4002381849526</t>
  </si>
  <si>
    <t>4002381849533</t>
  </si>
  <si>
    <t>4002381849540</t>
  </si>
  <si>
    <t>4002381849557</t>
  </si>
  <si>
    <t>4002381849564</t>
  </si>
  <si>
    <t>4002381849571</t>
  </si>
  <si>
    <t>4002381849588</t>
  </si>
  <si>
    <t>4002381849595</t>
  </si>
  <si>
    <t>4002381849601</t>
  </si>
  <si>
    <t>4002381849618</t>
  </si>
  <si>
    <t>4002381849625</t>
  </si>
  <si>
    <t>4002381849632</t>
  </si>
  <si>
    <t>шт.</t>
  </si>
  <si>
    <t>м.п.</t>
  </si>
  <si>
    <t>Штрих-код</t>
  </si>
  <si>
    <t>Вартість упаковки матеріалу, грн. без ПВД</t>
  </si>
  <si>
    <t>Вартість упаковки матеріалу, грн. з ПВД</t>
  </si>
  <si>
    <t>-</t>
  </si>
  <si>
    <t>Capadecor Metallocryl Interior 10л</t>
  </si>
  <si>
    <t>Capadecor Metallacryl Interior 5л</t>
  </si>
  <si>
    <t>Capadecor Metallacryl Interior 2,5л</t>
  </si>
  <si>
    <t>Capadecor Metallacryl Exterior 10л</t>
  </si>
  <si>
    <t>Capadecor Metallacryl Exterior 5л</t>
  </si>
  <si>
    <t>Capadecor Arte-Lasur 5л</t>
  </si>
  <si>
    <t>Capadecor Arte-Lasur 2,5л</t>
  </si>
  <si>
    <t>Capadecor Arte-Lasur Color Ferrara 2,5л</t>
  </si>
  <si>
    <t>Capadecor Arte-Lasur Color Livorno 2,5л</t>
  </si>
  <si>
    <t>Capadecor Arte-Lasur Color Grosseto 2,5л</t>
  </si>
  <si>
    <t>Capadecor Deco-Lasur matt/матовий 10л</t>
  </si>
  <si>
    <t>Capadecor Deco-Lasur matt/матовий 5л</t>
  </si>
  <si>
    <t>Capadecor Deco-Lasur matt/матовий 2,5л</t>
  </si>
  <si>
    <t>Capadecor Deco-Lasur glänzend/глянцевий 5л</t>
  </si>
  <si>
    <t>Capadecor Deco-Lasur glänzend/глянцевий 2,5л</t>
  </si>
  <si>
    <t>Capadecor Perlatec silber (сріблястий)100гр</t>
  </si>
  <si>
    <t>Базова шпатлівочна маса</t>
  </si>
  <si>
    <t>Ефектні шпатлівочні добавки</t>
  </si>
  <si>
    <t>Capadecor ArteTwin Basic Weiss (білий) 5л</t>
  </si>
  <si>
    <t>Capadecor ArteTwin Basic Weiss (білий) 10л</t>
  </si>
  <si>
    <t>Capadecor ArteTwin Basic Soton 10л</t>
  </si>
  <si>
    <t>Capadecor ArteTwin Effect Silber (сріблястий) 2,5л</t>
  </si>
  <si>
    <t>Capadecor ArteTwin Kelle 1шт</t>
  </si>
  <si>
    <t>Capadecor ArteTwin Kelleblatt 1шт</t>
  </si>
  <si>
    <t>Capadecor StuccoDecor Di Luce 5л</t>
  </si>
  <si>
    <t>Capadecor StuccoDecor Di Luce 2,5л</t>
  </si>
  <si>
    <t>Capadecor Stucco Di Perla Silber (сріблястий) 2,5л</t>
  </si>
  <si>
    <t>Пасти для тонування Calcino-Décor</t>
  </si>
  <si>
    <t>Capadecor Calcino-Color Agave100 250гр</t>
  </si>
  <si>
    <t>Capadecor Calcino-Color Agave65 250гр</t>
  </si>
  <si>
    <t>Capadecor Calcino-Color Aprico65 250гр</t>
  </si>
  <si>
    <t>Capadecor Calcino-Color Bordeaux40 250гр</t>
  </si>
  <si>
    <t>Capadecor Calcino-Color Caramel100 250гр</t>
  </si>
  <si>
    <t>Capadecor Calcino-Color Korall165 250гр</t>
  </si>
  <si>
    <t>Capadecor Calcino-Color Lachs75 250гр</t>
  </si>
  <si>
    <t>Capadecor Calcino-Color Laser20 250гр</t>
  </si>
  <si>
    <t>Capadecor Calcino-Color Lazur125 250гр</t>
  </si>
  <si>
    <t>Capadecor Calcino-Color Oliv5 250гр</t>
  </si>
  <si>
    <t>Capadecor Calcino-Color Onyx100 250гр</t>
  </si>
  <si>
    <t>Capadecor Calcino-Color Pacific100 250гр</t>
  </si>
  <si>
    <t>Capadecor Calcino-Color Pacific5 250гр</t>
  </si>
  <si>
    <t>Capadecor Calcino-Color Palazzo220 250гр</t>
  </si>
  <si>
    <t>Capadecor Calcino-Color Palazzo225 250гр</t>
  </si>
  <si>
    <t>Capadecor Calcino-Color Palazzo330 250гр</t>
  </si>
  <si>
    <t>Capadecor Calcino-Color Patina35 250гр</t>
  </si>
  <si>
    <t>Capadecor Calcino-Color Patina40 250гр</t>
  </si>
  <si>
    <t>Capadecor Calcino-Color Patina65 250гр</t>
  </si>
  <si>
    <t>Capadecor Calcino-Color Rose105 250гр</t>
  </si>
  <si>
    <t>Capadecor Calcino-Color Siena165 250гр</t>
  </si>
  <si>
    <t>Capadecor Calcino-Color Tundra5 250гр</t>
  </si>
  <si>
    <t>Capadecor Calcino-Decor fein12кг</t>
  </si>
  <si>
    <t>Capadecor Calcino-Imprägnierpaste 3шт=1уп.</t>
  </si>
  <si>
    <t>Клей для шпалер</t>
  </si>
  <si>
    <t>Capadecor Capacoll GK 16кг</t>
  </si>
  <si>
    <t>Capadecor Capafloc Chips Glimmer 1мм 0,5кг</t>
  </si>
  <si>
    <t>Capadecor Capafloc Chips Glimmer 3мм 0,5кг</t>
  </si>
  <si>
    <t>Декоративне покриття "Венеціанська штукатурка"</t>
  </si>
  <si>
    <t>Capadecor Chips №40 5кг</t>
  </si>
  <si>
    <t>Capadecor Chips №41 5кг</t>
  </si>
  <si>
    <t>Capadecor Chips №42 5кг</t>
  </si>
  <si>
    <t>Capadecor Chips №43 5кг</t>
  </si>
  <si>
    <t>Capadecor Chips №44 5кг</t>
  </si>
  <si>
    <t>Capadecor Chips №46 5кг</t>
  </si>
  <si>
    <t>Capadecor Chips №47 5кг</t>
  </si>
  <si>
    <t>Capadecor Chips №48 5кг</t>
  </si>
  <si>
    <t>Capadecor Chips №49 5кг</t>
  </si>
  <si>
    <t>Capadecor Chips №52 (Astro) 5кг</t>
  </si>
  <si>
    <t>Capadecor Chips №53 (Büro) 5кг</t>
  </si>
  <si>
    <t>Capadecor Chips №54 (Domo) 5кг</t>
  </si>
  <si>
    <t>Capadecor Chips №55 (Dynamo) 5кг</t>
  </si>
  <si>
    <t>Capadecor Chips №56 (Hydro) 5кг</t>
  </si>
  <si>
    <t>Capadecor Chips №57 (Libero) 5кг</t>
  </si>
  <si>
    <t>Capadecor Chips №58 (Metro) 5кг</t>
  </si>
  <si>
    <t>Capadecor Chips №59 (Napoli) 5кг</t>
  </si>
  <si>
    <t>Capadecor Chips №60 (Pronto) 5кг</t>
  </si>
  <si>
    <t>Capadecor Chips №61(Retro) 5кг</t>
  </si>
  <si>
    <t>Capadecor Chips №62 (Smaragd) 5кг</t>
  </si>
  <si>
    <t>Capadecor Chips №63 (Szenario) 5кг</t>
  </si>
  <si>
    <t>Capadecor Chips Soton  5кг</t>
  </si>
  <si>
    <t>Клей для Capadecor Chips</t>
  </si>
  <si>
    <t>Capadecor Capafloc-Coll Weiß 12,5л</t>
  </si>
  <si>
    <t>Capadecor Capafloc-Finish seidenmatt (шовковисто-матовий) 10л</t>
  </si>
  <si>
    <t>Capadecor Capafloc-Finish matt (матовий) 10л</t>
  </si>
  <si>
    <t>Capadecor Capafloc Chips-Pistole ohne Behälter</t>
  </si>
  <si>
    <t>Capadecor Putz №13 12,5кг</t>
  </si>
  <si>
    <t>Capadecor Putz №14 12,5кг</t>
  </si>
  <si>
    <t>Capadecor Putz №19 12,5кг</t>
  </si>
  <si>
    <t>Capadecor Putz №21 12,5кг</t>
  </si>
  <si>
    <t>Capadecor Putz №23 12,5кг</t>
  </si>
  <si>
    <t>Capadecor Putz №25 12,5кг</t>
  </si>
  <si>
    <t>Capadecor Putz №27 12,5кг</t>
  </si>
  <si>
    <t>Capadecor Putz №29 12,5кг</t>
  </si>
  <si>
    <t>Capadecor Putz №30 12,5кг</t>
  </si>
  <si>
    <t>Capadecor Putz №31 12,5кг</t>
  </si>
  <si>
    <t>Capadecor Putz №32 12,5кг</t>
  </si>
  <si>
    <t>Capadecor Putz №35 12,5кг</t>
  </si>
  <si>
    <t>Capadecor Putz №41 12,5кг</t>
  </si>
  <si>
    <t>Capadecor Putz №49 12,5кг</t>
  </si>
  <si>
    <t>Capadecor Putz №51 12,5кг</t>
  </si>
  <si>
    <t>Capadecor Putz №53 12,5кг</t>
  </si>
  <si>
    <t>Capadecor Putz №55 12,5кг</t>
  </si>
  <si>
    <t>Capadecor Putz Soton 12,5кг</t>
  </si>
  <si>
    <t>Capaver GlasGewebe 1100 K 50м x 1м</t>
  </si>
  <si>
    <t>Capaver GlasGewebe 1132 K 50м x 1м</t>
  </si>
  <si>
    <t>Capaver GlasGewebe 1142 K 50м x 1м</t>
  </si>
  <si>
    <t>Capaver GlasGewebe 1152 K 50м x 1м</t>
  </si>
  <si>
    <t>Capaver GlasGewebe 2120 K 25м x 1м</t>
  </si>
  <si>
    <t>Capaver GlasGewebe 2165 K 25м x 1м</t>
  </si>
  <si>
    <t>Capaver GlasGewebe 2170 K 25м x 1м</t>
  </si>
  <si>
    <t>Capaver GlasGewebe 2180 K 25м x 1м</t>
  </si>
  <si>
    <t>Capaver GlasGewebe 2410 K 25м x 1м</t>
  </si>
  <si>
    <t>Capaver GlasGewebe 2440 K 25м x 1м</t>
  </si>
  <si>
    <t>Capaver GlasGewebe 2460 K 25м x 1м</t>
  </si>
  <si>
    <t>Capaver GlasGewebe 3185 K 25м x 1м</t>
  </si>
  <si>
    <t>Capaver AkkordVlies G45 SP 50м x 1м</t>
  </si>
  <si>
    <t>Capaver AkkordVlies G40 K 50м x 1м</t>
  </si>
  <si>
    <t>Capaver AkkordVlies G130 VB 50м x 1м</t>
  </si>
  <si>
    <t>Capaver AkkordVlies G190 VB 25м x 1м</t>
  </si>
  <si>
    <t>Capaver AkkordVlies G190 AA 25м x 1м</t>
  </si>
  <si>
    <t>Capaver FantasticFleece Antimo 13м x 1м</t>
  </si>
  <si>
    <t>Capaver FantasticFleece Aronda 13м x 1м</t>
  </si>
  <si>
    <t>Capaver FantasticFleece Belura 13м x 1м</t>
  </si>
  <si>
    <t>Capaver FantasticFleece Leano 13м x 1м</t>
  </si>
  <si>
    <t>Capaver FantasticFleece Legra 13м x 1м</t>
  </si>
  <si>
    <t>Capaver FantasticFleece Lino m Quarz 13м x 1м</t>
  </si>
  <si>
    <t>Capaver FantasticFleece Lukida 13м x 1м</t>
  </si>
  <si>
    <t>Capaver FantasticFleece Miko 13м x 1м</t>
  </si>
  <si>
    <t>Capaver FantasticFleece Sario 13м x 1м</t>
  </si>
  <si>
    <t>Capaver FantasticFleece Tira m Quarz 13м x 1м</t>
  </si>
  <si>
    <t>Capaver FantasticFleece Tisano 13м x 1м</t>
  </si>
  <si>
    <t>Capaver FantasticFleece Xora 13м x 1м</t>
  </si>
  <si>
    <t>Capaver Gewebegrundierung 12,5л</t>
  </si>
  <si>
    <t>Capaver Acryl-Finish Glänzend 12,5л</t>
  </si>
  <si>
    <t>Capaver Acryl-Finish Seidenglänzend 12,5л</t>
  </si>
  <si>
    <t>Capaver Acryl-Finish Seidenmatt 12,5л</t>
  </si>
  <si>
    <t>Capaver Acryl-Finish Matt 12,5л</t>
  </si>
  <si>
    <t>Capaver Matt-Finish 12,5л</t>
  </si>
  <si>
    <t>Capadecor CapaGold 5л</t>
  </si>
  <si>
    <t>Capadecor CapaGold 2,5л</t>
  </si>
  <si>
    <t>Capadecor Capa-Stone 61 Tansanitweiß 25кг</t>
  </si>
  <si>
    <t>Capadecor Capa-Stone 62 Arosaweiß 25кг</t>
  </si>
  <si>
    <t>Capadecor Capa-Stone 63 Jaspisweiß 25кг</t>
  </si>
  <si>
    <t>Capadecor Capa-Stone 64 Aragonitweiß 25кг</t>
  </si>
  <si>
    <t>Capadecor Capa-Stone 65 Spatweiß 25кг</t>
  </si>
  <si>
    <t>Capadecor Capa-Stone 66 Onyxweiß 25кг</t>
  </si>
  <si>
    <t>Capadecor Capa-Stone 67 Muschelweiß 25кг</t>
  </si>
  <si>
    <t>Capadecor Capa-Stone 68 Pyritweiß 25кг</t>
  </si>
  <si>
    <t>Capadecor Capa-Stone 69 Aostagrün 25кг</t>
  </si>
  <si>
    <t>Грунтовка для скловолокнистих шпалер</t>
  </si>
  <si>
    <t>Шпалери флізелінові</t>
  </si>
  <si>
    <t>Шпалери флізелінові без малюнку</t>
  </si>
  <si>
    <t>Віск захисний для Calcino-Décor</t>
  </si>
  <si>
    <t xml:space="preserve">Лесіровки прозори дисперсійні </t>
  </si>
  <si>
    <t>Лесіровки дисперсійні з нефарбованими частками</t>
  </si>
  <si>
    <t>Лесіровки дисперсійні з металевим ефектом</t>
  </si>
  <si>
    <t>Маса пластична для моделювання</t>
  </si>
  <si>
    <t>Структурний материал</t>
  </si>
  <si>
    <t xml:space="preserve">Capadecor MultiStructurStyle grob/крупна 18кг        </t>
  </si>
  <si>
    <t xml:space="preserve">Capadecor MultiStructurStyle grob/крупна 7кг     </t>
  </si>
  <si>
    <t>Capaplast seidenglanzend 22кг</t>
  </si>
  <si>
    <t>Маса шпатлівочна дісперсіїна "Венеціанська штукатурка"</t>
  </si>
  <si>
    <t>Capadecor Pearl White (білий) 100гр</t>
  </si>
  <si>
    <t>Capadecor Pearl Red (червоний) 100g</t>
  </si>
  <si>
    <t>Capadecor Pearl Green (зелений) 100гр</t>
  </si>
  <si>
    <t>Capadecor Pearl Blue (блакитний) 100гр</t>
  </si>
  <si>
    <t>Capadecor Switch Lagoon Water (зелений, бірюзовий, блакитний)  100гр</t>
  </si>
  <si>
    <t>Capadecor MultiStructurStyle mittel/середня 16кг</t>
  </si>
  <si>
    <t>Capadecor MultiStructurStyle mittel/середня 7кг</t>
  </si>
  <si>
    <t>Caparol Kellenputz Innen 25кг</t>
  </si>
  <si>
    <t>Штукатурка богатокольорова декоративна</t>
  </si>
  <si>
    <t>Шпалери скловолокнисті</t>
  </si>
  <si>
    <t>Caparol Rollputz 25кг</t>
  </si>
  <si>
    <t>Штукатурка дісперсійна для моделювання</t>
  </si>
  <si>
    <r>
      <t>Приблизна витрата матеріалу на 1м</t>
    </r>
    <r>
      <rPr>
        <vertAlign val="superscript"/>
        <sz val="11"/>
        <rFont val="Arial"/>
        <family val="2"/>
      </rPr>
      <t>2</t>
    </r>
    <r>
      <rPr>
        <sz val="11"/>
        <rFont val="Arial"/>
        <family val="2"/>
      </rPr>
      <t>, одиниць виміру*</t>
    </r>
  </si>
  <si>
    <r>
      <t>Приблизна вартість одношарового покриття на 1м</t>
    </r>
    <r>
      <rPr>
        <vertAlign val="superscript"/>
        <sz val="11"/>
        <rFont val="Arial"/>
        <family val="2"/>
      </rPr>
      <t>2</t>
    </r>
    <r>
      <rPr>
        <sz val="11"/>
        <rFont val="Arial"/>
        <family val="2"/>
      </rPr>
      <t xml:space="preserve"> виходячи з приблизної витрати, грн. з ПДВ*</t>
    </r>
  </si>
  <si>
    <t>Інструмент для нанесення Capadecor Chips (ціна НЕТТО)**</t>
  </si>
  <si>
    <t>Інструмент для нанесення ArteTwin (Ціна НЕТТО)**</t>
  </si>
  <si>
    <t>Вартість одиниці виміру матеріалу, грн. з ПДВ</t>
  </si>
  <si>
    <t>**На вказану ціну не розповсюджуються дилерські знижки.</t>
  </si>
  <si>
    <t>*Вказана витрата є приблизною, розрахована виходячи з випадку абсолютно пласкої поверхні с нормальною поглинаючою здатністю, і наведена з метою полегшення первісних розрахунків потреби матеріалу. Реальна витрата матеріалу залежить від рель'єфу та жорсткості поверхні, її здатності до поглинання, положення, інструменту та метода нанесення матеріалу. Точна витрата матеріалу на конкретній поверхні встановлюється шляхом пробного нанесення.</t>
  </si>
  <si>
    <t>Додатковий пігмент з жемчужним блиском, застосовується з лесіровками Deco-Lasur glanzend, Arte-Lasur, Arte-Lasur Color</t>
  </si>
  <si>
    <t>Лесіровки дисперсійні з кольоровими частками</t>
  </si>
  <si>
    <t>Фарба акрилова з золотистим металевим ефектом</t>
  </si>
  <si>
    <t xml:space="preserve">Маса пластична дисперсійна </t>
  </si>
  <si>
    <t>Декоративне, богатокольорове покриття з пластівцями</t>
  </si>
  <si>
    <t>Декоративне покриття "Chips" перломутрові</t>
  </si>
  <si>
    <t>Декоративне покриття "Chips"</t>
  </si>
  <si>
    <t>Capadecor MultiStructurStyle fein/мілка 16кг</t>
  </si>
  <si>
    <t>Capadecor MultiStructurStyle fein/мілка 7кг</t>
  </si>
  <si>
    <t>Capadecor Perlatec gold (золотистий) 100гр</t>
  </si>
  <si>
    <t>Capadecor Switch Desert Light (червоний, помаранчевий, жовтий) 100гр</t>
  </si>
  <si>
    <t>Capadecor ArteTwin Effect Gold (золотистий) 2,5л</t>
  </si>
  <si>
    <t>Capadecor Stucco Di Perla Gold (золотистий) 2,5л</t>
  </si>
  <si>
    <t>Фінішне покриття для скловолокнистих шпалер</t>
  </si>
  <si>
    <t>Фінішне прозоре покриття для Capadecor Chips</t>
  </si>
  <si>
    <t>Шпатлівка дісперсійна з оттіняючим металевим блиском</t>
  </si>
  <si>
    <t>Додатковий пігмент з богатокольоровим блиском, що переливається, застосовується з лесіровками Deco-Lasur glanzend, Arte-Lasur, Arte-Lasur Color</t>
  </si>
  <si>
    <t>Capadecor Grundplastik 8кг</t>
  </si>
  <si>
    <t>Capadecor Grundplastik 25кг</t>
  </si>
  <si>
    <r>
      <t xml:space="preserve">Віск захисний </t>
    </r>
    <r>
      <rPr>
        <b/>
        <sz val="11"/>
        <color indexed="10"/>
        <rFont val="Arial"/>
        <family val="2"/>
      </rPr>
      <t>(новий продукт!)</t>
    </r>
  </si>
  <si>
    <t>Capadecor StuccoDecor Wachsdispersion 500мл</t>
  </si>
  <si>
    <t>Capadecor 24-04-2014</t>
  </si>
</sst>
</file>

<file path=xl/styles.xml><?xml version="1.0" encoding="utf-8"?>
<styleSheet xmlns="http://schemas.openxmlformats.org/spreadsheetml/2006/main">
  <numFmts count="34">
    <numFmt numFmtId="5" formatCode="#,##0&quot;Ђ&quot;;\-#,##0&quot;Ђ&quot;"/>
    <numFmt numFmtId="6" formatCode="#,##0&quot;Ђ&quot;;[Red]\-#,##0&quot;Ђ&quot;"/>
    <numFmt numFmtId="7" formatCode="#,##0.00&quot;Ђ&quot;;\-#,##0.00&quot;Ђ&quot;"/>
    <numFmt numFmtId="8" formatCode="#,##0.00&quot;Ђ&quot;;[Red]\-#,##0.00&quot;Ђ&quot;"/>
    <numFmt numFmtId="42" formatCode="_-* #,##0&quot;Ђ&quot;_-;\-* #,##0&quot;Ђ&quot;_-;_-* &quot;-&quot;&quot;Ђ&quot;_-;_-@_-"/>
    <numFmt numFmtId="41" formatCode="_-* #,##0_Ђ_-;\-* #,##0_Ђ_-;_-* &quot;-&quot;_Ђ_-;_-@_-"/>
    <numFmt numFmtId="44" formatCode="_-* #,##0.00&quot;Ђ&quot;_-;\-* #,##0.00&quot;Ђ&quot;_-;_-* &quot;-&quot;??&quot;Ђ&quot;_-;_-@_-"/>
    <numFmt numFmtId="43" formatCode="_-* #,##0.00_Ђ_-;\-* #,##0.00_Ђ_-;_-* &quot;-&quot;??_Ђ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
    <numFmt numFmtId="189" formatCode="0.000"/>
  </numFmts>
  <fonts count="45">
    <font>
      <sz val="10"/>
      <name val="Arial Cyr"/>
      <family val="0"/>
    </font>
    <font>
      <sz val="11"/>
      <color indexed="8"/>
      <name val="Calibri"/>
      <family val="2"/>
    </font>
    <font>
      <b/>
      <sz val="11"/>
      <name val="Arial"/>
      <family val="2"/>
    </font>
    <font>
      <sz val="11"/>
      <name val="Arial"/>
      <family val="2"/>
    </font>
    <font>
      <b/>
      <sz val="14"/>
      <name val="Arial"/>
      <family val="2"/>
    </font>
    <font>
      <sz val="8"/>
      <name val="Arial"/>
      <family val="2"/>
    </font>
    <font>
      <sz val="10"/>
      <name val="Arial"/>
      <family val="2"/>
    </font>
    <font>
      <sz val="8"/>
      <name val="Arial Cyr"/>
      <family val="0"/>
    </font>
    <font>
      <vertAlign val="superscript"/>
      <sz val="11"/>
      <name val="Arial"/>
      <family val="2"/>
    </font>
    <font>
      <u val="single"/>
      <sz val="8"/>
      <color indexed="12"/>
      <name val="Arial Cyr"/>
      <family val="0"/>
    </font>
    <font>
      <u val="single"/>
      <sz val="8"/>
      <color indexed="36"/>
      <name val="Arial Cyr"/>
      <family val="0"/>
    </font>
    <font>
      <b/>
      <sz val="11"/>
      <color indexed="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24997000396251678"/>
        <bgColor indexed="64"/>
      </patternFill>
    </fill>
    <fill>
      <patternFill patternType="solid">
        <fgColor indexed="22"/>
        <bgColor indexed="64"/>
      </patternFill>
    </fill>
    <fill>
      <patternFill patternType="solid">
        <fgColor rgb="FFFFFF00"/>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top style="thin"/>
      <bottom style="thin"/>
    </border>
    <border>
      <left style="thin"/>
      <right style="thin"/>
      <top style="thin"/>
      <bottom/>
    </border>
    <border>
      <left/>
      <right/>
      <top style="thin"/>
      <bottom/>
    </border>
    <border>
      <left style="thin"/>
      <right style="thin"/>
      <top/>
      <bottom style="thin"/>
    </border>
    <border>
      <left style="thin"/>
      <right style="thin"/>
      <top style="hair"/>
      <bottom style="dotted"/>
    </border>
    <border>
      <left style="thin"/>
      <right style="thin"/>
      <top style="dotted"/>
      <bottom style="hair"/>
    </border>
    <border>
      <left style="thin"/>
      <right/>
      <top style="thin"/>
      <bottom/>
    </border>
    <border>
      <left style="thin"/>
      <right/>
      <top style="hair"/>
      <bottom style="dotted"/>
    </border>
    <border>
      <left style="thin"/>
      <right/>
      <top style="dotted"/>
      <bottom style="hair"/>
    </border>
    <border>
      <left style="thin"/>
      <right/>
      <top/>
      <bottom/>
    </border>
    <border>
      <left style="thin"/>
      <right/>
      <top/>
      <bottom style="thin"/>
    </border>
    <border>
      <left style="medium"/>
      <right style="thin"/>
      <top style="thin"/>
      <bottom/>
    </border>
    <border>
      <left style="thin"/>
      <right style="medium"/>
      <top style="thin"/>
      <bottom/>
    </border>
    <border>
      <left style="medium"/>
      <right style="thin"/>
      <top style="hair"/>
      <bottom style="dotted"/>
    </border>
    <border>
      <left style="thin"/>
      <right style="medium"/>
      <top style="hair"/>
      <bottom style="dotted"/>
    </border>
    <border>
      <left style="medium"/>
      <right style="thin"/>
      <top style="dotted"/>
      <bottom style="hair"/>
    </border>
    <border>
      <left style="thin"/>
      <right style="medium"/>
      <top style="dotted"/>
      <bottom style="hair"/>
    </border>
    <border>
      <left style="medium"/>
      <right style="thin"/>
      <top/>
      <bottom style="thin"/>
    </border>
    <border>
      <left style="thin"/>
      <right style="medium"/>
      <top/>
      <bottom style="thin"/>
    </border>
    <border>
      <left/>
      <right style="medium"/>
      <top style="thin"/>
      <bottom/>
    </border>
    <border>
      <left/>
      <right style="medium"/>
      <top style="hair"/>
      <bottom style="dotted"/>
    </border>
    <border>
      <left/>
      <right style="medium"/>
      <top/>
      <bottom style="thin"/>
    </border>
    <border>
      <left style="thin"/>
      <right/>
      <top style="thin"/>
      <bottom style="thin"/>
    </border>
    <border>
      <left style="medium"/>
      <right style="thin"/>
      <top style="thin"/>
      <bottom style="thin"/>
    </border>
    <border>
      <left style="thin"/>
      <right style="medium"/>
      <top style="thin"/>
      <bottom style="thin"/>
    </border>
    <border>
      <left/>
      <right style="medium"/>
      <top style="thin"/>
      <bottom style="thin"/>
    </border>
    <border>
      <left style="thin"/>
      <right style="thin"/>
      <top style="hair"/>
      <bottom style="hair"/>
    </border>
    <border>
      <left style="thin"/>
      <right/>
      <top style="hair"/>
      <bottom style="hair"/>
    </border>
    <border>
      <left style="medium"/>
      <right style="thin"/>
      <top style="hair"/>
      <bottom style="hair"/>
    </border>
    <border>
      <left style="thin"/>
      <right style="medium"/>
      <top style="hair"/>
      <bottom style="hair"/>
    </border>
    <border>
      <left style="thin"/>
      <right style="thin"/>
      <top style="hair"/>
      <bottom style="thin"/>
    </border>
    <border>
      <left/>
      <right/>
      <top style="hair"/>
      <bottom style="thin"/>
    </border>
    <border>
      <left style="thin"/>
      <right/>
      <top style="hair"/>
      <bottom style="thin"/>
    </border>
    <border>
      <left style="medium"/>
      <right style="thin"/>
      <top style="hair"/>
      <bottom style="thin"/>
    </border>
    <border>
      <left style="thin"/>
      <right style="medium"/>
      <top style="hair"/>
      <bottom style="thin"/>
    </border>
    <border>
      <left/>
      <right style="medium"/>
      <top style="hair"/>
      <bottom style="thin"/>
    </border>
    <border>
      <left/>
      <right style="medium"/>
      <top style="hair"/>
      <bottom style="hair"/>
    </border>
    <border>
      <left/>
      <right/>
      <top/>
      <bottom style="thin"/>
    </border>
    <border>
      <left/>
      <right/>
      <top style="hair"/>
      <bottom style="hair"/>
    </border>
    <border>
      <left/>
      <right/>
      <top style="hair"/>
      <bottom style="dotted"/>
    </border>
    <border>
      <left style="thin"/>
      <right/>
      <top style="dotted"/>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dotted"/>
      <bottom style="medium"/>
    </border>
    <border>
      <left style="thin"/>
      <right style="thin"/>
      <top style="thin"/>
      <bottom style="hair"/>
    </border>
    <border>
      <left style="thin"/>
      <right/>
      <top style="thin"/>
      <bottom style="hair"/>
    </border>
    <border>
      <left style="medium"/>
      <right style="thin"/>
      <top style="thin"/>
      <bottom style="hair"/>
    </border>
    <border>
      <left style="thin"/>
      <right style="medium"/>
      <top style="thin"/>
      <bottom style="hair"/>
    </border>
    <border>
      <left/>
      <right style="medium"/>
      <top style="thin"/>
      <bottom style="hair"/>
    </border>
    <border>
      <left/>
      <right style="medium"/>
      <top style="dotted"/>
      <bottom style="hair"/>
    </border>
    <border>
      <left/>
      <right>
        <color indexed="63"/>
      </right>
      <top style="thin"/>
      <bottom style="hair"/>
    </border>
    <border>
      <left/>
      <right>
        <color indexed="63"/>
      </right>
      <top style="dotted"/>
      <bottom style="hair"/>
    </border>
    <border>
      <left style="medium"/>
      <right/>
      <top style="thin"/>
      <bottom style="thin"/>
    </border>
    <border>
      <left style="medium"/>
      <right>
        <color indexed="63"/>
      </right>
      <top style="thin"/>
      <bottom style="hair"/>
    </border>
    <border>
      <left style="medium"/>
      <right>
        <color indexed="63"/>
      </right>
      <top style="hair"/>
      <bottom style="thin"/>
    </border>
    <border>
      <left style="medium"/>
      <right style="thin"/>
      <top>
        <color indexed="63"/>
      </top>
      <bottom style="hair"/>
    </border>
    <border>
      <left style="thin"/>
      <right style="thin"/>
      <top>
        <color indexed="63"/>
      </top>
      <bottom style="hair"/>
    </border>
    <border>
      <left style="thin"/>
      <right/>
      <top>
        <color indexed="63"/>
      </top>
      <bottom style="hair"/>
    </border>
    <border>
      <left style="thin"/>
      <right style="medium"/>
      <top>
        <color indexed="63"/>
      </top>
      <bottom style="hair"/>
    </border>
    <border>
      <left/>
      <right/>
      <top>
        <color indexed="63"/>
      </top>
      <bottom style="hair"/>
    </border>
    <border>
      <left/>
      <right style="medium"/>
      <top>
        <color indexed="63"/>
      </top>
      <bottom style="hair"/>
    </border>
    <border>
      <left style="medium"/>
      <right style="thin"/>
      <top style="dotted"/>
      <bottom style="medium"/>
    </border>
    <border>
      <left style="thin"/>
      <right style="thin"/>
      <top style="dotted"/>
      <bottom style="medium"/>
    </border>
    <border>
      <left style="thin"/>
      <right style="medium"/>
      <top style="dotted"/>
      <bottom style="medium"/>
    </border>
    <border>
      <left/>
      <right>
        <color indexed="63"/>
      </right>
      <top style="dotted"/>
      <bottom style="medium"/>
    </border>
    <border>
      <left/>
      <right style="medium"/>
      <top style="dotted"/>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right style="medium"/>
      <top>
        <color indexed="63"/>
      </top>
      <bottom>
        <color indexed="63"/>
      </bottom>
    </border>
    <border>
      <left style="medium"/>
      <right>
        <color indexed="63"/>
      </right>
      <top>
        <color indexed="63"/>
      </top>
      <bottom style="thin"/>
    </border>
    <border>
      <left>
        <color indexed="63"/>
      </left>
      <right style="thin"/>
      <top style="hair"/>
      <bottom style="hair"/>
    </border>
    <border>
      <left/>
      <right style="thin"/>
      <top/>
      <bottom style="thin"/>
    </border>
    <border>
      <left/>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top style="thin"/>
      <bottom style="medium"/>
    </border>
    <border>
      <left style="thin"/>
      <right style="medium"/>
      <top style="medium"/>
      <bottom style="thin"/>
    </border>
    <border>
      <left/>
      <right style="thin"/>
      <top style="medium"/>
      <bottom style="thin"/>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style="thin"/>
    </border>
    <border>
      <left style="medium"/>
      <right style="hair"/>
      <top style="hair"/>
      <bottom style="thin"/>
    </border>
    <border>
      <left style="hair"/>
      <right style="hair"/>
      <top style="hair"/>
      <bottom style="thin"/>
    </border>
    <border>
      <left style="hair"/>
      <right style="medium"/>
      <top style="hair"/>
      <bottom style="thin"/>
    </border>
    <border>
      <left/>
      <right style="hair"/>
      <top style="hair"/>
      <bottom style="thin"/>
    </border>
    <border>
      <left style="hair"/>
      <right/>
      <top style="hair"/>
      <bottom style="thin"/>
    </border>
    <border>
      <left style="medium"/>
      <right style="hair"/>
      <top style="thin"/>
      <bottom style="hair"/>
    </border>
    <border>
      <left style="hair"/>
      <right style="hair"/>
      <top style="thin"/>
      <bottom style="hair"/>
    </border>
    <border>
      <left style="hair"/>
      <right style="medium"/>
      <top style="thin"/>
      <bottom style="hair"/>
    </border>
    <border>
      <left/>
      <right style="hair"/>
      <top style="thin"/>
      <bottom style="hair"/>
    </border>
    <border>
      <left style="hair"/>
      <right/>
      <top style="thin"/>
      <bottom style="hair"/>
    </border>
    <border>
      <left>
        <color indexed="63"/>
      </left>
      <right style="thin"/>
      <top style="hair"/>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5"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10"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4" fillId="32" borderId="0" applyNumberFormat="0" applyBorder="0" applyAlignment="0" applyProtection="0"/>
  </cellStyleXfs>
  <cellXfs count="339">
    <xf numFmtId="0" fontId="0" fillId="0" borderId="0" xfId="0" applyAlignment="1">
      <alignment/>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3" fillId="0" borderId="0" xfId="0" applyFont="1" applyFill="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0" xfId="0" applyFont="1" applyBorder="1" applyAlignment="1" applyProtection="1">
      <alignment vertical="center"/>
      <protection hidden="1"/>
    </xf>
    <xf numFmtId="0" fontId="3" fillId="0" borderId="10" xfId="0" applyNumberFormat="1" applyFont="1" applyFill="1" applyBorder="1" applyAlignment="1">
      <alignment horizontal="center" vertical="center"/>
    </xf>
    <xf numFmtId="49" fontId="3" fillId="0" borderId="0" xfId="0" applyNumberFormat="1"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2" fontId="3" fillId="0" borderId="0" xfId="0" applyNumberFormat="1" applyFont="1" applyFill="1" applyBorder="1" applyAlignment="1" applyProtection="1">
      <alignment horizontal="center" vertical="center"/>
      <protection hidden="1"/>
    </xf>
    <xf numFmtId="1" fontId="3" fillId="0" borderId="0" xfId="0" applyNumberFormat="1" applyFont="1" applyFill="1" applyBorder="1" applyAlignment="1" applyProtection="1">
      <alignment horizontal="center" vertical="center"/>
      <protection hidden="1"/>
    </xf>
    <xf numFmtId="2" fontId="3" fillId="0" borderId="0" xfId="0" applyNumberFormat="1" applyFont="1" applyBorder="1" applyAlignment="1" applyProtection="1">
      <alignment horizontal="center" vertical="center"/>
      <protection hidden="1"/>
    </xf>
    <xf numFmtId="188" fontId="3" fillId="0" borderId="10" xfId="0" applyNumberFormat="1" applyFont="1" applyFill="1" applyBorder="1" applyAlignment="1">
      <alignment horizontal="center" vertical="center"/>
    </xf>
    <xf numFmtId="2" fontId="3" fillId="0" borderId="11" xfId="0" applyNumberFormat="1" applyFont="1" applyFill="1" applyBorder="1" applyAlignment="1" applyProtection="1">
      <alignment horizontal="center" vertical="center"/>
      <protection hidden="1"/>
    </xf>
    <xf numFmtId="2" fontId="3" fillId="0" borderId="12" xfId="0" applyNumberFormat="1" applyFont="1" applyFill="1" applyBorder="1" applyAlignment="1" applyProtection="1">
      <alignment horizontal="center" vertical="center"/>
      <protection hidden="1"/>
    </xf>
    <xf numFmtId="0" fontId="3" fillId="0" borderId="13" xfId="0" applyNumberFormat="1" applyFont="1" applyFill="1" applyBorder="1" applyAlignment="1">
      <alignment horizontal="center" vertical="center"/>
    </xf>
    <xf numFmtId="0" fontId="3" fillId="0" borderId="13" xfId="0" applyFont="1" applyFill="1" applyBorder="1" applyAlignment="1">
      <alignment vertical="center"/>
    </xf>
    <xf numFmtId="0" fontId="3" fillId="0" borderId="13" xfId="0" applyFont="1" applyFill="1" applyBorder="1" applyAlignment="1">
      <alignment horizontal="center" vertical="center"/>
    </xf>
    <xf numFmtId="188" fontId="3" fillId="0" borderId="13" xfId="0" applyNumberFormat="1" applyFont="1" applyFill="1" applyBorder="1" applyAlignment="1">
      <alignment horizontal="center" vertical="center"/>
    </xf>
    <xf numFmtId="2" fontId="3" fillId="0" borderId="14" xfId="0" applyNumberFormat="1" applyFont="1" applyFill="1" applyBorder="1" applyAlignment="1" applyProtection="1">
      <alignment horizontal="center" vertical="center"/>
      <protection hidden="1"/>
    </xf>
    <xf numFmtId="2" fontId="3" fillId="0" borderId="13" xfId="0" applyNumberFormat="1" applyFont="1" applyFill="1" applyBorder="1" applyAlignment="1" applyProtection="1">
      <alignment horizontal="center" vertical="center"/>
      <protection hidden="1"/>
    </xf>
    <xf numFmtId="0" fontId="3" fillId="0" borderId="15" xfId="0" applyNumberFormat="1" applyFont="1" applyFill="1" applyBorder="1" applyAlignment="1">
      <alignment horizontal="center" vertical="center"/>
    </xf>
    <xf numFmtId="0" fontId="3" fillId="0" borderId="15" xfId="0" applyFont="1" applyFill="1" applyBorder="1" applyAlignment="1">
      <alignment vertical="center"/>
    </xf>
    <xf numFmtId="0" fontId="3" fillId="0" borderId="15" xfId="0" applyFont="1" applyFill="1" applyBorder="1" applyAlignment="1">
      <alignment horizontal="center" vertical="center"/>
    </xf>
    <xf numFmtId="188" fontId="3" fillId="0" borderId="15"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16" xfId="0" applyFont="1" applyFill="1" applyBorder="1" applyAlignment="1">
      <alignment vertical="center"/>
    </xf>
    <xf numFmtId="0" fontId="3" fillId="0" borderId="16" xfId="0" applyFont="1" applyFill="1" applyBorder="1" applyAlignment="1">
      <alignment horizontal="center" vertical="center"/>
    </xf>
    <xf numFmtId="0" fontId="3" fillId="0" borderId="17" xfId="0" applyNumberFormat="1" applyFont="1" applyFill="1" applyBorder="1" applyAlignment="1">
      <alignment horizontal="center" vertical="center"/>
    </xf>
    <xf numFmtId="0" fontId="3" fillId="0" borderId="17" xfId="0" applyFont="1" applyFill="1" applyBorder="1" applyAlignment="1">
      <alignment vertical="center"/>
    </xf>
    <xf numFmtId="0" fontId="3" fillId="0" borderId="17" xfId="0" applyFont="1" applyFill="1" applyBorder="1" applyAlignment="1">
      <alignment horizontal="center" vertical="center"/>
    </xf>
    <xf numFmtId="188" fontId="3" fillId="0" borderId="17" xfId="0" applyNumberFormat="1" applyFont="1" applyFill="1" applyBorder="1" applyAlignment="1">
      <alignment horizontal="center" vertical="center"/>
    </xf>
    <xf numFmtId="3" fontId="3" fillId="0" borderId="18" xfId="0" applyNumberFormat="1" applyFont="1" applyBorder="1" applyAlignment="1">
      <alignment horizontal="center" vertical="center"/>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xf>
    <xf numFmtId="3" fontId="3" fillId="0" borderId="21" xfId="0" applyNumberFormat="1" applyFont="1" applyBorder="1" applyAlignment="1">
      <alignment horizontal="center" vertical="center"/>
    </xf>
    <xf numFmtId="3" fontId="3" fillId="0" borderId="22" xfId="0" applyNumberFormat="1" applyFont="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Border="1" applyAlignment="1">
      <alignment horizontal="center" vertical="center"/>
    </xf>
    <xf numFmtId="2" fontId="3" fillId="0" borderId="31" xfId="0" applyNumberFormat="1" applyFont="1" applyFill="1" applyBorder="1" applyAlignment="1" applyProtection="1">
      <alignment horizontal="center" vertical="center"/>
      <protection hidden="1"/>
    </xf>
    <xf numFmtId="2" fontId="3" fillId="0" borderId="32" xfId="0" applyNumberFormat="1" applyFont="1" applyFill="1" applyBorder="1" applyAlignment="1" applyProtection="1">
      <alignment horizontal="center" vertical="center"/>
      <protection hidden="1"/>
    </xf>
    <xf numFmtId="2" fontId="3" fillId="0" borderId="33" xfId="0" applyNumberFormat="1" applyFont="1" applyFill="1" applyBorder="1" applyAlignment="1" applyProtection="1">
      <alignment horizontal="center" vertical="center"/>
      <protection hidden="1"/>
    </xf>
    <xf numFmtId="3" fontId="3" fillId="0" borderId="34" xfId="0" applyNumberFormat="1" applyFont="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Border="1" applyAlignment="1">
      <alignment horizontal="center" vertical="center"/>
    </xf>
    <xf numFmtId="2" fontId="3" fillId="0" borderId="37" xfId="0" applyNumberFormat="1" applyFont="1" applyFill="1" applyBorder="1" applyAlignment="1" applyProtection="1">
      <alignment horizontal="center" vertical="center"/>
      <protection hidden="1"/>
    </xf>
    <xf numFmtId="0" fontId="3" fillId="0" borderId="38" xfId="0" applyNumberFormat="1" applyFont="1" applyFill="1" applyBorder="1" applyAlignment="1">
      <alignment horizontal="center" vertical="center"/>
    </xf>
    <xf numFmtId="0" fontId="3" fillId="0" borderId="38" xfId="0" applyFont="1" applyFill="1" applyBorder="1" applyAlignment="1">
      <alignment vertical="center"/>
    </xf>
    <xf numFmtId="0" fontId="3" fillId="0" borderId="38" xfId="0" applyFont="1" applyFill="1" applyBorder="1" applyAlignment="1">
      <alignment horizontal="center" vertical="center"/>
    </xf>
    <xf numFmtId="188" fontId="3" fillId="0" borderId="38" xfId="0" applyNumberFormat="1" applyFont="1" applyFill="1" applyBorder="1" applyAlignment="1">
      <alignment horizontal="center" vertical="center"/>
    </xf>
    <xf numFmtId="3" fontId="3" fillId="0" borderId="39" xfId="0" applyNumberFormat="1" applyFont="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NumberFormat="1" applyFont="1" applyFill="1" applyBorder="1" applyAlignment="1">
      <alignment horizontal="center" vertical="center"/>
    </xf>
    <xf numFmtId="0" fontId="3" fillId="0" borderId="42" xfId="0" applyFont="1" applyFill="1" applyBorder="1" applyAlignment="1">
      <alignment vertical="center"/>
    </xf>
    <xf numFmtId="0" fontId="3" fillId="0" borderId="42" xfId="0" applyFont="1" applyFill="1" applyBorder="1" applyAlignment="1">
      <alignment horizontal="center" vertical="center"/>
    </xf>
    <xf numFmtId="2" fontId="3" fillId="0" borderId="43" xfId="0" applyNumberFormat="1" applyFont="1" applyFill="1" applyBorder="1" applyAlignment="1" applyProtection="1">
      <alignment horizontal="center" vertical="center"/>
      <protection hidden="1"/>
    </xf>
    <xf numFmtId="3" fontId="3" fillId="0" borderId="44" xfId="0" applyNumberFormat="1" applyFont="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Border="1" applyAlignment="1">
      <alignment horizontal="center" vertical="center"/>
    </xf>
    <xf numFmtId="2" fontId="3" fillId="0" borderId="47" xfId="0" applyNumberFormat="1" applyFont="1" applyFill="1" applyBorder="1" applyAlignment="1" applyProtection="1">
      <alignment horizontal="center" vertical="center"/>
      <protection hidden="1"/>
    </xf>
    <xf numFmtId="2" fontId="3" fillId="0" borderId="48" xfId="0" applyNumberFormat="1" applyFont="1" applyFill="1" applyBorder="1" applyAlignment="1" applyProtection="1">
      <alignment horizontal="center" vertical="center"/>
      <protection hidden="1"/>
    </xf>
    <xf numFmtId="0" fontId="3" fillId="0" borderId="14"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31" xfId="0" applyFont="1" applyBorder="1" applyAlignment="1">
      <alignment horizontal="center" vertical="center"/>
    </xf>
    <xf numFmtId="0" fontId="3" fillId="0" borderId="48" xfId="0" applyFont="1" applyBorder="1" applyAlignment="1">
      <alignment horizontal="center" vertical="center"/>
    </xf>
    <xf numFmtId="0" fontId="3" fillId="0" borderId="33" xfId="0" applyFont="1" applyBorder="1" applyAlignment="1">
      <alignment horizontal="center" vertical="center"/>
    </xf>
    <xf numFmtId="188" fontId="3" fillId="0" borderId="42" xfId="0" applyNumberFormat="1" applyFont="1" applyFill="1" applyBorder="1" applyAlignment="1">
      <alignment horizontal="center" vertical="center"/>
    </xf>
    <xf numFmtId="0" fontId="3" fillId="0" borderId="43" xfId="0" applyFont="1" applyBorder="1" applyAlignment="1">
      <alignment horizontal="center" vertical="center"/>
    </xf>
    <xf numFmtId="0" fontId="3" fillId="0" borderId="47" xfId="0" applyFont="1" applyBorder="1" applyAlignment="1">
      <alignment horizontal="center" vertical="center"/>
    </xf>
    <xf numFmtId="0" fontId="3" fillId="0" borderId="51" xfId="0" applyFont="1" applyBorder="1" applyAlignment="1">
      <alignment horizontal="center" vertical="center"/>
    </xf>
    <xf numFmtId="0" fontId="3" fillId="0" borderId="32" xfId="0" applyFont="1" applyBorder="1" applyAlignment="1">
      <alignment horizontal="center" vertical="center"/>
    </xf>
    <xf numFmtId="3" fontId="3" fillId="0" borderId="52" xfId="0" applyNumberFormat="1" applyFont="1" applyBorder="1" applyAlignment="1">
      <alignment horizontal="center" vertical="center"/>
    </xf>
    <xf numFmtId="2" fontId="3" fillId="0" borderId="53" xfId="0" applyNumberFormat="1" applyFont="1" applyFill="1" applyBorder="1" applyAlignment="1" applyProtection="1">
      <alignment horizontal="center" vertical="center" textRotation="90" wrapText="1"/>
      <protection hidden="1"/>
    </xf>
    <xf numFmtId="2" fontId="3" fillId="0" borderId="54" xfId="0" applyNumberFormat="1" applyFont="1" applyFill="1" applyBorder="1" applyAlignment="1" applyProtection="1">
      <alignment horizontal="center" vertical="center" textRotation="90" wrapText="1"/>
      <protection hidden="1"/>
    </xf>
    <xf numFmtId="2" fontId="3" fillId="0" borderId="55" xfId="0" applyNumberFormat="1" applyFont="1" applyFill="1" applyBorder="1" applyAlignment="1" applyProtection="1">
      <alignment horizontal="center" vertical="center" textRotation="90" wrapText="1"/>
      <protection hidden="1"/>
    </xf>
    <xf numFmtId="0" fontId="3" fillId="0" borderId="23" xfId="0" applyNumberFormat="1" applyFont="1" applyFill="1" applyBorder="1" applyAlignment="1">
      <alignment horizontal="center" vertical="center"/>
    </xf>
    <xf numFmtId="0" fontId="3" fillId="0" borderId="25" xfId="0" applyNumberFormat="1" applyFont="1" applyFill="1" applyBorder="1" applyAlignment="1">
      <alignment horizontal="center" vertical="center"/>
    </xf>
    <xf numFmtId="0" fontId="3" fillId="0" borderId="27"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3" fillId="0" borderId="35" xfId="0" applyNumberFormat="1" applyFont="1" applyFill="1" applyBorder="1" applyAlignment="1">
      <alignment horizontal="center" vertical="center"/>
    </xf>
    <xf numFmtId="2" fontId="3" fillId="0" borderId="36" xfId="0" applyNumberFormat="1" applyFont="1" applyFill="1" applyBorder="1" applyAlignment="1" applyProtection="1">
      <alignment horizontal="center" vertical="center"/>
      <protection hidden="1"/>
    </xf>
    <xf numFmtId="0" fontId="3" fillId="0" borderId="40" xfId="0" applyNumberFormat="1" applyFont="1" applyFill="1" applyBorder="1" applyAlignment="1">
      <alignment horizontal="center" vertical="center"/>
    </xf>
    <xf numFmtId="0" fontId="3" fillId="0" borderId="45" xfId="0" applyNumberFormat="1" applyFont="1" applyFill="1" applyBorder="1" applyAlignment="1">
      <alignment horizontal="center" vertical="center"/>
    </xf>
    <xf numFmtId="2" fontId="3" fillId="0" borderId="18" xfId="0" applyNumberFormat="1" applyFont="1" applyFill="1" applyBorder="1" applyAlignment="1" applyProtection="1">
      <alignment horizontal="center" vertical="center"/>
      <protection hidden="1"/>
    </xf>
    <xf numFmtId="179" fontId="3" fillId="0" borderId="36" xfId="64" applyNumberFormat="1" applyFont="1" applyFill="1" applyBorder="1" applyAlignment="1">
      <alignment vertical="center"/>
    </xf>
    <xf numFmtId="3" fontId="3" fillId="0" borderId="56" xfId="0" applyNumberFormat="1" applyFont="1" applyBorder="1" applyAlignment="1">
      <alignment horizontal="center" vertical="center"/>
    </xf>
    <xf numFmtId="9" fontId="3" fillId="0" borderId="0" xfId="59" applyFont="1" applyFill="1" applyBorder="1" applyAlignment="1" applyProtection="1">
      <alignment vertical="center"/>
      <protection hidden="1"/>
    </xf>
    <xf numFmtId="3" fontId="3" fillId="0" borderId="18" xfId="0" applyNumberFormat="1" applyFont="1" applyFill="1" applyBorder="1" applyAlignment="1">
      <alignment horizontal="center" vertical="center"/>
    </xf>
    <xf numFmtId="0" fontId="3" fillId="0" borderId="24" xfId="0" applyFont="1" applyFill="1" applyBorder="1" applyAlignment="1">
      <alignment horizontal="center" vertical="center"/>
    </xf>
    <xf numFmtId="2" fontId="3" fillId="0" borderId="38" xfId="0" applyNumberFormat="1" applyFont="1" applyFill="1" applyBorder="1" applyAlignment="1" applyProtection="1">
      <alignment horizontal="center" vertical="center"/>
      <protection hidden="1"/>
    </xf>
    <xf numFmtId="2" fontId="3" fillId="0" borderId="39" xfId="0" applyNumberFormat="1" applyFont="1" applyFill="1" applyBorder="1" applyAlignment="1" applyProtection="1">
      <alignment horizontal="center" vertical="center"/>
      <protection hidden="1"/>
    </xf>
    <xf numFmtId="2" fontId="3" fillId="0" borderId="42" xfId="0" applyNumberFormat="1" applyFont="1" applyFill="1" applyBorder="1" applyAlignment="1" applyProtection="1">
      <alignment horizontal="center" vertical="center"/>
      <protection hidden="1"/>
    </xf>
    <xf numFmtId="2" fontId="3" fillId="0" borderId="44" xfId="0" applyNumberFormat="1" applyFont="1" applyFill="1" applyBorder="1" applyAlignment="1" applyProtection="1">
      <alignment horizontal="center" vertical="center"/>
      <protection hidden="1"/>
    </xf>
    <xf numFmtId="2" fontId="3" fillId="0" borderId="15" xfId="0" applyNumberFormat="1" applyFont="1" applyFill="1" applyBorder="1" applyAlignment="1" applyProtection="1">
      <alignment horizontal="center" vertical="center"/>
      <protection hidden="1"/>
    </xf>
    <xf numFmtId="2" fontId="3" fillId="0" borderId="22" xfId="0" applyNumberFormat="1" applyFont="1" applyFill="1" applyBorder="1" applyAlignment="1" applyProtection="1">
      <alignment horizontal="center" vertical="center"/>
      <protection hidden="1"/>
    </xf>
    <xf numFmtId="2" fontId="3" fillId="0" borderId="57" xfId="0" applyNumberFormat="1" applyFont="1" applyFill="1" applyBorder="1" applyAlignment="1" applyProtection="1">
      <alignment horizontal="center" vertical="center"/>
      <protection hidden="1"/>
    </xf>
    <xf numFmtId="2" fontId="3" fillId="0" borderId="58" xfId="0" applyNumberFormat="1" applyFont="1" applyFill="1" applyBorder="1" applyAlignment="1" applyProtection="1">
      <alignment horizontal="center" vertical="center"/>
      <protection hidden="1"/>
    </xf>
    <xf numFmtId="0" fontId="3" fillId="0" borderId="59" xfId="0" applyNumberFormat="1" applyFont="1" applyFill="1" applyBorder="1" applyAlignment="1">
      <alignment horizontal="center" vertical="center"/>
    </xf>
    <xf numFmtId="0" fontId="3" fillId="0" borderId="57" xfId="0" applyFont="1" applyFill="1" applyBorder="1" applyAlignment="1">
      <alignment vertical="center"/>
    </xf>
    <xf numFmtId="0" fontId="3" fillId="0" borderId="59" xfId="0" applyFont="1" applyFill="1" applyBorder="1" applyAlignment="1">
      <alignment horizontal="center" vertical="center"/>
    </xf>
    <xf numFmtId="188" fontId="3" fillId="0" borderId="57" xfId="0" applyNumberFormat="1" applyFont="1" applyFill="1" applyBorder="1" applyAlignment="1">
      <alignment horizontal="center" vertical="center"/>
    </xf>
    <xf numFmtId="0" fontId="3" fillId="0" borderId="57" xfId="0" applyNumberFormat="1" applyFont="1" applyFill="1" applyBorder="1" applyAlignment="1">
      <alignment horizontal="center" vertical="center"/>
    </xf>
    <xf numFmtId="0" fontId="3" fillId="0" borderId="57" xfId="0" applyFont="1" applyFill="1" applyBorder="1" applyAlignment="1">
      <alignment horizontal="center" vertical="center"/>
    </xf>
    <xf numFmtId="0" fontId="3" fillId="0" borderId="60" xfId="0" applyFont="1" applyBorder="1" applyAlignment="1">
      <alignment horizontal="center" vertical="center"/>
    </xf>
    <xf numFmtId="2" fontId="3" fillId="0" borderId="61" xfId="0" applyNumberFormat="1" applyFont="1" applyFill="1" applyBorder="1" applyAlignment="1" applyProtection="1">
      <alignment horizontal="center" vertical="center"/>
      <protection hidden="1"/>
    </xf>
    <xf numFmtId="188" fontId="3" fillId="0" borderId="16" xfId="0" applyNumberFormat="1" applyFont="1" applyFill="1" applyBorder="1" applyAlignment="1">
      <alignment horizontal="center" vertical="center"/>
    </xf>
    <xf numFmtId="2" fontId="3" fillId="0" borderId="19" xfId="0" applyNumberFormat="1" applyFont="1" applyFill="1" applyBorder="1" applyAlignment="1" applyProtection="1">
      <alignment horizontal="center" vertical="center"/>
      <protection hidden="1"/>
    </xf>
    <xf numFmtId="2" fontId="3" fillId="0" borderId="16" xfId="0" applyNumberFormat="1" applyFont="1" applyFill="1" applyBorder="1" applyAlignment="1" applyProtection="1">
      <alignment horizontal="center" vertical="center"/>
      <protection hidden="1"/>
    </xf>
    <xf numFmtId="2" fontId="3" fillId="0" borderId="20" xfId="0" applyNumberFormat="1" applyFont="1" applyFill="1" applyBorder="1" applyAlignment="1" applyProtection="1">
      <alignment horizontal="center" vertical="center"/>
      <protection hidden="1"/>
    </xf>
    <xf numFmtId="2" fontId="3" fillId="0" borderId="17" xfId="0" applyNumberFormat="1" applyFont="1" applyFill="1" applyBorder="1" applyAlignment="1" applyProtection="1">
      <alignment horizontal="center" vertical="center"/>
      <protection hidden="1"/>
    </xf>
    <xf numFmtId="2" fontId="3" fillId="0" borderId="62" xfId="0" applyNumberFormat="1" applyFont="1" applyFill="1" applyBorder="1" applyAlignment="1" applyProtection="1">
      <alignment horizontal="center" vertical="center"/>
      <protection hidden="1"/>
    </xf>
    <xf numFmtId="2" fontId="3" fillId="0" borderId="63" xfId="0" applyNumberFormat="1" applyFont="1" applyFill="1" applyBorder="1" applyAlignment="1" applyProtection="1">
      <alignment horizontal="center" vertical="center"/>
      <protection hidden="1"/>
    </xf>
    <xf numFmtId="2" fontId="3" fillId="0" borderId="51" xfId="0" applyNumberFormat="1" applyFont="1" applyFill="1" applyBorder="1" applyAlignment="1" applyProtection="1">
      <alignment horizontal="center" vertical="center"/>
      <protection hidden="1"/>
    </xf>
    <xf numFmtId="2" fontId="3" fillId="0" borderId="64" xfId="0" applyNumberFormat="1" applyFont="1" applyFill="1" applyBorder="1" applyAlignment="1" applyProtection="1">
      <alignment horizontal="center" vertical="center"/>
      <protection hidden="1"/>
    </xf>
    <xf numFmtId="2" fontId="3" fillId="0" borderId="65" xfId="0" applyNumberFormat="1" applyFont="1" applyFill="1" applyBorder="1" applyAlignment="1" applyProtection="1">
      <alignment horizontal="center" vertical="center"/>
      <protection hidden="1"/>
    </xf>
    <xf numFmtId="188" fontId="3" fillId="0" borderId="11" xfId="0" applyNumberFormat="1" applyFont="1" applyFill="1" applyBorder="1" applyAlignment="1" applyProtection="1">
      <alignment horizontal="center" vertical="center"/>
      <protection hidden="1"/>
    </xf>
    <xf numFmtId="2" fontId="3" fillId="0" borderId="66" xfId="0" applyNumberFormat="1" applyFont="1" applyFill="1" applyBorder="1" applyAlignment="1" applyProtection="1">
      <alignment horizontal="center" vertical="center"/>
      <protection hidden="1"/>
    </xf>
    <xf numFmtId="2" fontId="3" fillId="0" borderId="67" xfId="0" applyNumberFormat="1" applyFont="1" applyFill="1" applyBorder="1" applyAlignment="1" applyProtection="1">
      <alignment horizontal="center" vertical="center"/>
      <protection hidden="1"/>
    </xf>
    <xf numFmtId="2" fontId="3" fillId="0" borderId="50" xfId="0" applyNumberFormat="1" applyFont="1" applyFill="1" applyBorder="1" applyAlignment="1" applyProtection="1">
      <alignment horizontal="center" vertical="center"/>
      <protection hidden="1"/>
    </xf>
    <xf numFmtId="0" fontId="3" fillId="0" borderId="68" xfId="0" applyNumberFormat="1" applyFont="1" applyFill="1" applyBorder="1" applyAlignment="1">
      <alignment horizontal="center" vertical="center"/>
    </xf>
    <xf numFmtId="0" fontId="3" fillId="0" borderId="69" xfId="0" applyFont="1" applyFill="1" applyBorder="1" applyAlignment="1">
      <alignment vertical="center"/>
    </xf>
    <xf numFmtId="3" fontId="3" fillId="0" borderId="70" xfId="0" applyNumberFormat="1" applyFont="1" applyBorder="1" applyAlignment="1">
      <alignment horizontal="center" vertical="center"/>
    </xf>
    <xf numFmtId="0" fontId="3" fillId="0" borderId="68" xfId="0" applyFont="1" applyFill="1" applyBorder="1" applyAlignment="1">
      <alignment horizontal="center" vertical="center"/>
    </xf>
    <xf numFmtId="188" fontId="3" fillId="0" borderId="69" xfId="0" applyNumberFormat="1" applyFont="1" applyFill="1" applyBorder="1" applyAlignment="1">
      <alignment horizontal="center" vertical="center"/>
    </xf>
    <xf numFmtId="0" fontId="3" fillId="0" borderId="69" xfId="0" applyNumberFormat="1" applyFont="1" applyFill="1" applyBorder="1" applyAlignment="1">
      <alignment horizontal="center" vertical="center"/>
    </xf>
    <xf numFmtId="0" fontId="3" fillId="0" borderId="69" xfId="0" applyFont="1" applyFill="1" applyBorder="1" applyAlignment="1">
      <alignment horizontal="center" vertical="center"/>
    </xf>
    <xf numFmtId="0" fontId="3" fillId="0" borderId="71" xfId="0" applyFont="1" applyBorder="1" applyAlignment="1">
      <alignment horizontal="center" vertical="center"/>
    </xf>
    <xf numFmtId="2" fontId="3" fillId="0" borderId="72" xfId="0" applyNumberFormat="1" applyFont="1" applyFill="1" applyBorder="1" applyAlignment="1" applyProtection="1">
      <alignment horizontal="center" vertical="center"/>
      <protection hidden="1"/>
    </xf>
    <xf numFmtId="2" fontId="3" fillId="0" borderId="73" xfId="0" applyNumberFormat="1" applyFont="1" applyFill="1" applyBorder="1" applyAlignment="1" applyProtection="1">
      <alignment horizontal="center" vertical="center"/>
      <protection hidden="1"/>
    </xf>
    <xf numFmtId="2" fontId="3" fillId="0" borderId="70" xfId="0" applyNumberFormat="1" applyFont="1" applyFill="1" applyBorder="1" applyAlignment="1" applyProtection="1">
      <alignment horizontal="center" vertical="center"/>
      <protection hidden="1"/>
    </xf>
    <xf numFmtId="2" fontId="3" fillId="0" borderId="69" xfId="0" applyNumberFormat="1" applyFont="1" applyFill="1" applyBorder="1" applyAlignment="1" applyProtection="1">
      <alignment horizontal="center" vertical="center"/>
      <protection hidden="1"/>
    </xf>
    <xf numFmtId="2" fontId="3" fillId="0" borderId="49" xfId="0" applyNumberFormat="1" applyFont="1" applyFill="1" applyBorder="1" applyAlignment="1" applyProtection="1">
      <alignment horizontal="center" vertical="center"/>
      <protection hidden="1"/>
    </xf>
    <xf numFmtId="0" fontId="3" fillId="0" borderId="63" xfId="0" applyFont="1" applyBorder="1" applyAlignment="1">
      <alignment horizontal="center" vertical="center"/>
    </xf>
    <xf numFmtId="0" fontId="3" fillId="0" borderId="61" xfId="0" applyFont="1" applyBorder="1" applyAlignment="1">
      <alignment horizontal="center" vertical="center"/>
    </xf>
    <xf numFmtId="0" fontId="3" fillId="0" borderId="65" xfId="0" applyFont="1" applyBorder="1" applyAlignment="1">
      <alignment horizontal="center" vertical="center"/>
    </xf>
    <xf numFmtId="0" fontId="3" fillId="0" borderId="37"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74" xfId="0" applyNumberFormat="1" applyFont="1" applyFill="1" applyBorder="1" applyAlignment="1">
      <alignment horizontal="center" vertical="center"/>
    </xf>
    <xf numFmtId="0" fontId="3" fillId="0" borderId="75" xfId="0" applyFont="1" applyFill="1" applyBorder="1" applyAlignment="1">
      <alignment vertical="center"/>
    </xf>
    <xf numFmtId="0" fontId="3" fillId="0" borderId="74" xfId="0" applyFont="1" applyFill="1" applyBorder="1" applyAlignment="1">
      <alignment horizontal="center" vertical="center"/>
    </xf>
    <xf numFmtId="0" fontId="3" fillId="0" borderId="75" xfId="0" applyNumberFormat="1"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Border="1" applyAlignment="1">
      <alignment horizontal="center" vertical="center"/>
    </xf>
    <xf numFmtId="2" fontId="3" fillId="0" borderId="77" xfId="0" applyNumberFormat="1" applyFont="1" applyFill="1" applyBorder="1" applyAlignment="1" applyProtection="1">
      <alignment horizontal="center" vertical="center"/>
      <protection hidden="1"/>
    </xf>
    <xf numFmtId="2" fontId="3" fillId="0" borderId="78" xfId="0" applyNumberFormat="1" applyFont="1" applyFill="1" applyBorder="1" applyAlignment="1" applyProtection="1">
      <alignment horizontal="center" vertical="center"/>
      <protection hidden="1"/>
    </xf>
    <xf numFmtId="2" fontId="3" fillId="0" borderId="56" xfId="0" applyNumberFormat="1" applyFont="1" applyFill="1" applyBorder="1" applyAlignment="1" applyProtection="1">
      <alignment horizontal="center" vertical="center"/>
      <protection hidden="1"/>
    </xf>
    <xf numFmtId="2" fontId="3" fillId="0" borderId="75" xfId="0" applyNumberFormat="1" applyFont="1" applyFill="1" applyBorder="1" applyAlignment="1" applyProtection="1">
      <alignment horizontal="center" vertical="center"/>
      <protection hidden="1"/>
    </xf>
    <xf numFmtId="0" fontId="3" fillId="0" borderId="79" xfId="0" applyNumberFormat="1" applyFont="1" applyFill="1" applyBorder="1" applyAlignment="1">
      <alignment horizontal="center" vertical="center"/>
    </xf>
    <xf numFmtId="0" fontId="3" fillId="0" borderId="80" xfId="0" applyFont="1" applyFill="1" applyBorder="1" applyAlignment="1">
      <alignment vertical="center"/>
    </xf>
    <xf numFmtId="0" fontId="3" fillId="0" borderId="79" xfId="0" applyFont="1" applyFill="1" applyBorder="1" applyAlignment="1">
      <alignment horizontal="center" vertical="center"/>
    </xf>
    <xf numFmtId="0" fontId="3" fillId="0" borderId="80" xfId="0" applyNumberFormat="1" applyFont="1" applyFill="1" applyBorder="1" applyAlignment="1">
      <alignment horizontal="center" vertical="center"/>
    </xf>
    <xf numFmtId="0" fontId="3" fillId="0" borderId="80" xfId="0" applyFont="1" applyFill="1" applyBorder="1" applyAlignment="1">
      <alignment horizontal="center" vertical="center"/>
    </xf>
    <xf numFmtId="0" fontId="3" fillId="0" borderId="81" xfId="0" applyFont="1" applyBorder="1" applyAlignment="1">
      <alignment horizontal="center" vertical="center"/>
    </xf>
    <xf numFmtId="2" fontId="3" fillId="0" borderId="82" xfId="0" applyNumberFormat="1" applyFont="1" applyFill="1" applyBorder="1" applyAlignment="1" applyProtection="1">
      <alignment horizontal="center" vertical="center"/>
      <protection hidden="1"/>
    </xf>
    <xf numFmtId="2" fontId="3" fillId="0" borderId="21" xfId="0" applyNumberFormat="1" applyFont="1" applyFill="1" applyBorder="1" applyAlignment="1" applyProtection="1">
      <alignment horizontal="center" vertical="center"/>
      <protection hidden="1"/>
    </xf>
    <xf numFmtId="2" fontId="3" fillId="0" borderId="80" xfId="0" applyNumberFormat="1" applyFont="1" applyFill="1" applyBorder="1" applyAlignment="1" applyProtection="1">
      <alignment horizontal="center" vertical="center"/>
      <protection hidden="1"/>
    </xf>
    <xf numFmtId="0" fontId="3" fillId="0" borderId="83" xfId="0" applyNumberFormat="1" applyFont="1" applyFill="1" applyBorder="1" applyAlignment="1">
      <alignment horizontal="center" vertical="center"/>
    </xf>
    <xf numFmtId="3" fontId="3" fillId="0" borderId="49" xfId="0" applyNumberFormat="1" applyFont="1" applyBorder="1" applyAlignment="1">
      <alignment horizontal="center" vertical="center"/>
    </xf>
    <xf numFmtId="0" fontId="3" fillId="0" borderId="34" xfId="0" applyFont="1" applyFill="1" applyBorder="1" applyAlignment="1">
      <alignment vertical="center"/>
    </xf>
    <xf numFmtId="0" fontId="3" fillId="0" borderId="65" xfId="0" applyFont="1" applyFill="1" applyBorder="1" applyAlignment="1">
      <alignment horizontal="center" vertical="center"/>
    </xf>
    <xf numFmtId="2" fontId="3" fillId="0" borderId="10" xfId="0" applyNumberFormat="1" applyFont="1" applyFill="1" applyBorder="1" applyAlignment="1" applyProtection="1">
      <alignment horizontal="center" vertical="center"/>
      <protection hidden="1"/>
    </xf>
    <xf numFmtId="4" fontId="3" fillId="0" borderId="31" xfId="0" applyNumberFormat="1" applyFont="1" applyFill="1" applyBorder="1" applyAlignment="1" applyProtection="1">
      <alignment horizontal="center" vertical="center"/>
      <protection hidden="1"/>
    </xf>
    <xf numFmtId="4" fontId="3" fillId="0" borderId="47" xfId="0" applyNumberFormat="1" applyFont="1" applyFill="1" applyBorder="1" applyAlignment="1" applyProtection="1">
      <alignment horizontal="center" vertical="center"/>
      <protection hidden="1"/>
    </xf>
    <xf numFmtId="4" fontId="3" fillId="0" borderId="48" xfId="0" applyNumberFormat="1" applyFont="1" applyFill="1" applyBorder="1" applyAlignment="1" applyProtection="1">
      <alignment horizontal="center" vertical="center"/>
      <protection hidden="1"/>
    </xf>
    <xf numFmtId="4" fontId="3" fillId="0" borderId="33" xfId="0" applyNumberFormat="1" applyFont="1" applyFill="1" applyBorder="1" applyAlignment="1" applyProtection="1">
      <alignment horizontal="center" vertical="center"/>
      <protection hidden="1"/>
    </xf>
    <xf numFmtId="4" fontId="3" fillId="0" borderId="61" xfId="0" applyNumberFormat="1" applyFont="1" applyFill="1" applyBorder="1" applyAlignment="1" applyProtection="1">
      <alignment horizontal="center" vertical="center"/>
      <protection hidden="1"/>
    </xf>
    <xf numFmtId="4" fontId="3" fillId="0" borderId="32" xfId="0" applyNumberFormat="1" applyFont="1" applyFill="1" applyBorder="1" applyAlignment="1" applyProtection="1">
      <alignment horizontal="center" vertical="center"/>
      <protection hidden="1"/>
    </xf>
    <xf numFmtId="4" fontId="3" fillId="0" borderId="24" xfId="0" applyNumberFormat="1" applyFont="1" applyFill="1" applyBorder="1" applyAlignment="1" applyProtection="1">
      <alignment horizontal="center" vertical="center"/>
      <protection hidden="1"/>
    </xf>
    <xf numFmtId="4" fontId="3" fillId="0" borderId="36" xfId="0" applyNumberFormat="1" applyFont="1" applyFill="1" applyBorder="1" applyAlignment="1" applyProtection="1">
      <alignment horizontal="center" vertical="center"/>
      <protection hidden="1"/>
    </xf>
    <xf numFmtId="4" fontId="3" fillId="0" borderId="62" xfId="0" applyNumberFormat="1" applyFont="1" applyFill="1" applyBorder="1" applyAlignment="1" applyProtection="1">
      <alignment horizontal="center" vertical="center"/>
      <protection hidden="1"/>
    </xf>
    <xf numFmtId="4" fontId="3" fillId="0" borderId="82" xfId="0" applyNumberFormat="1" applyFont="1" applyFill="1" applyBorder="1" applyAlignment="1" applyProtection="1">
      <alignment horizontal="center" vertical="center"/>
      <protection hidden="1"/>
    </xf>
    <xf numFmtId="4" fontId="3" fillId="0" borderId="78" xfId="0" applyNumberFormat="1" applyFont="1" applyFill="1" applyBorder="1" applyAlignment="1" applyProtection="1">
      <alignment horizontal="center" vertical="center"/>
      <protection hidden="1"/>
    </xf>
    <xf numFmtId="2" fontId="3" fillId="0" borderId="34" xfId="0" applyNumberFormat="1" applyFont="1" applyFill="1" applyBorder="1" applyAlignment="1" applyProtection="1">
      <alignment horizontal="center" vertical="center"/>
      <protection hidden="1"/>
    </xf>
    <xf numFmtId="4" fontId="3" fillId="0" borderId="37" xfId="0" applyNumberFormat="1" applyFont="1" applyFill="1" applyBorder="1" applyAlignment="1" applyProtection="1">
      <alignment horizontal="center" vertical="center"/>
      <protection hidden="1"/>
    </xf>
    <xf numFmtId="0" fontId="3" fillId="0" borderId="37" xfId="0" applyFont="1" applyFill="1" applyBorder="1" applyAlignment="1">
      <alignment horizontal="center" vertical="center"/>
    </xf>
    <xf numFmtId="2" fontId="3" fillId="33" borderId="31" xfId="0" applyNumberFormat="1" applyFont="1" applyFill="1" applyBorder="1" applyAlignment="1" applyProtection="1">
      <alignment horizontal="center" vertical="center"/>
      <protection hidden="1"/>
    </xf>
    <xf numFmtId="2" fontId="3" fillId="33" borderId="47" xfId="0" applyNumberFormat="1" applyFont="1" applyFill="1" applyBorder="1" applyAlignment="1" applyProtection="1">
      <alignment horizontal="center" vertical="center"/>
      <protection hidden="1"/>
    </xf>
    <xf numFmtId="4" fontId="3" fillId="33" borderId="60" xfId="0" applyNumberFormat="1" applyFont="1" applyFill="1" applyBorder="1" applyAlignment="1" applyProtection="1">
      <alignment horizontal="center" vertical="center"/>
      <protection hidden="1"/>
    </xf>
    <xf numFmtId="4" fontId="3" fillId="33" borderId="41" xfId="0" applyNumberFormat="1" applyFont="1" applyFill="1" applyBorder="1" applyAlignment="1" applyProtection="1">
      <alignment horizontal="center" vertical="center"/>
      <protection hidden="1"/>
    </xf>
    <xf numFmtId="4" fontId="3" fillId="33" borderId="46" xfId="0" applyNumberFormat="1" applyFont="1" applyFill="1" applyBorder="1" applyAlignment="1" applyProtection="1">
      <alignment horizontal="center" vertical="center"/>
      <protection hidden="1"/>
    </xf>
    <xf numFmtId="4" fontId="3" fillId="33" borderId="31" xfId="0" applyNumberFormat="1" applyFont="1" applyFill="1" applyBorder="1" applyAlignment="1" applyProtection="1">
      <alignment horizontal="center" vertical="center"/>
      <protection hidden="1"/>
    </xf>
    <xf numFmtId="4" fontId="3" fillId="33" borderId="47" xfId="0" applyNumberFormat="1" applyFont="1" applyFill="1" applyBorder="1" applyAlignment="1" applyProtection="1">
      <alignment horizontal="center" vertical="center"/>
      <protection hidden="1"/>
    </xf>
    <xf numFmtId="4" fontId="3" fillId="33" borderId="61" xfId="0" applyNumberFormat="1" applyFont="1" applyFill="1" applyBorder="1" applyAlignment="1" applyProtection="1">
      <alignment horizontal="center" vertical="center"/>
      <protection hidden="1"/>
    </xf>
    <xf numFmtId="4" fontId="3" fillId="33" borderId="48" xfId="0" applyNumberFormat="1" applyFont="1" applyFill="1" applyBorder="1" applyAlignment="1" applyProtection="1">
      <alignment horizontal="center" vertical="center"/>
      <protection hidden="1"/>
    </xf>
    <xf numFmtId="4" fontId="3" fillId="33" borderId="32" xfId="0" applyNumberFormat="1" applyFont="1" applyFill="1" applyBorder="1" applyAlignment="1" applyProtection="1">
      <alignment horizontal="center" vertical="center"/>
      <protection hidden="1"/>
    </xf>
    <xf numFmtId="4" fontId="3" fillId="33" borderId="73" xfId="0" applyNumberFormat="1" applyFont="1" applyFill="1" applyBorder="1" applyAlignment="1" applyProtection="1">
      <alignment horizontal="center" vertical="center"/>
      <protection hidden="1"/>
    </xf>
    <xf numFmtId="4" fontId="3" fillId="33" borderId="33" xfId="0" applyNumberFormat="1" applyFont="1" applyFill="1" applyBorder="1" applyAlignment="1" applyProtection="1">
      <alignment horizontal="center" vertical="center"/>
      <protection hidden="1"/>
    </xf>
    <xf numFmtId="2" fontId="3" fillId="33" borderId="61" xfId="0" applyNumberFormat="1" applyFont="1" applyFill="1" applyBorder="1" applyAlignment="1" applyProtection="1">
      <alignment horizontal="center" vertical="center"/>
      <protection hidden="1"/>
    </xf>
    <xf numFmtId="2" fontId="3" fillId="33" borderId="33" xfId="0" applyNumberFormat="1" applyFont="1" applyFill="1" applyBorder="1" applyAlignment="1" applyProtection="1">
      <alignment horizontal="center" vertical="center"/>
      <protection hidden="1"/>
    </xf>
    <xf numFmtId="0" fontId="3" fillId="34" borderId="23" xfId="0" applyNumberFormat="1" applyFont="1" applyFill="1" applyBorder="1" applyAlignment="1">
      <alignment horizontal="center" vertical="center"/>
    </xf>
    <xf numFmtId="0" fontId="3" fillId="34" borderId="13" xfId="0" applyFont="1" applyFill="1" applyBorder="1" applyAlignment="1">
      <alignment vertical="center"/>
    </xf>
    <xf numFmtId="3" fontId="3" fillId="34" borderId="18" xfId="0" applyNumberFormat="1" applyFont="1" applyFill="1" applyBorder="1" applyAlignment="1">
      <alignment horizontal="center" vertical="center"/>
    </xf>
    <xf numFmtId="0" fontId="3" fillId="34" borderId="23" xfId="0" applyFont="1" applyFill="1" applyBorder="1" applyAlignment="1">
      <alignment horizontal="center" vertical="center"/>
    </xf>
    <xf numFmtId="188" fontId="3" fillId="34" borderId="13" xfId="0" applyNumberFormat="1" applyFont="1" applyFill="1" applyBorder="1" applyAlignment="1">
      <alignment horizontal="center" vertical="center"/>
    </xf>
    <xf numFmtId="0" fontId="3" fillId="34" borderId="13" xfId="0" applyNumberFormat="1" applyFont="1" applyFill="1" applyBorder="1" applyAlignment="1">
      <alignment horizontal="center" vertical="center"/>
    </xf>
    <xf numFmtId="0" fontId="3" fillId="34" borderId="13" xfId="0" applyFont="1" applyFill="1" applyBorder="1" applyAlignment="1">
      <alignment horizontal="center" vertical="center"/>
    </xf>
    <xf numFmtId="0" fontId="3" fillId="34" borderId="24" xfId="0" applyFont="1" applyFill="1" applyBorder="1" applyAlignment="1">
      <alignment horizontal="center" vertical="center"/>
    </xf>
    <xf numFmtId="2" fontId="3" fillId="34" borderId="63" xfId="0" applyNumberFormat="1" applyFont="1" applyFill="1" applyBorder="1" applyAlignment="1" applyProtection="1">
      <alignment horizontal="center" vertical="center"/>
      <protection hidden="1"/>
    </xf>
    <xf numFmtId="2" fontId="3" fillId="34" borderId="61" xfId="0" applyNumberFormat="1" applyFont="1" applyFill="1" applyBorder="1" applyAlignment="1" applyProtection="1">
      <alignment horizontal="center" vertical="center"/>
      <protection hidden="1"/>
    </xf>
    <xf numFmtId="2" fontId="3" fillId="34" borderId="58" xfId="0" applyNumberFormat="1" applyFont="1" applyFill="1" applyBorder="1" applyAlignment="1" applyProtection="1">
      <alignment horizontal="center" vertical="center"/>
      <protection hidden="1"/>
    </xf>
    <xf numFmtId="2" fontId="3" fillId="34" borderId="57" xfId="0" applyNumberFormat="1" applyFont="1" applyFill="1" applyBorder="1" applyAlignment="1" applyProtection="1">
      <alignment horizontal="center" vertical="center"/>
      <protection hidden="1"/>
    </xf>
    <xf numFmtId="4" fontId="3" fillId="34" borderId="61" xfId="0" applyNumberFormat="1" applyFont="1" applyFill="1" applyBorder="1" applyAlignment="1" applyProtection="1">
      <alignment horizontal="center" vertical="center"/>
      <protection hidden="1"/>
    </xf>
    <xf numFmtId="0" fontId="3" fillId="34" borderId="45" xfId="0" applyNumberFormat="1" applyFont="1" applyFill="1" applyBorder="1" applyAlignment="1">
      <alignment horizontal="center" vertical="center"/>
    </xf>
    <xf numFmtId="0" fontId="3" fillId="34" borderId="42" xfId="0" applyFont="1" applyFill="1" applyBorder="1" applyAlignment="1">
      <alignment vertical="center"/>
    </xf>
    <xf numFmtId="3" fontId="3" fillId="34" borderId="44" xfId="0" applyNumberFormat="1" applyFont="1" applyFill="1" applyBorder="1" applyAlignment="1">
      <alignment horizontal="center" vertical="center"/>
    </xf>
    <xf numFmtId="0" fontId="3" fillId="34" borderId="45" xfId="0" applyFont="1" applyFill="1" applyBorder="1" applyAlignment="1">
      <alignment horizontal="center" vertical="center"/>
    </xf>
    <xf numFmtId="0" fontId="3" fillId="34" borderId="42" xfId="0" applyNumberFormat="1" applyFont="1" applyFill="1" applyBorder="1" applyAlignment="1">
      <alignment horizontal="center" vertical="center"/>
    </xf>
    <xf numFmtId="0" fontId="3" fillId="34" borderId="42" xfId="0" applyFont="1" applyFill="1" applyBorder="1" applyAlignment="1">
      <alignment horizontal="center" vertical="center"/>
    </xf>
    <xf numFmtId="0" fontId="3" fillId="34" borderId="46" xfId="0" applyFont="1" applyFill="1" applyBorder="1" applyAlignment="1">
      <alignment horizontal="center" vertical="center"/>
    </xf>
    <xf numFmtId="2" fontId="3" fillId="34" borderId="43" xfId="0" applyNumberFormat="1" applyFont="1" applyFill="1" applyBorder="1" applyAlignment="1" applyProtection="1">
      <alignment horizontal="center" vertical="center"/>
      <protection hidden="1"/>
    </xf>
    <xf numFmtId="2" fontId="3" fillId="34" borderId="47" xfId="0" applyNumberFormat="1" applyFont="1" applyFill="1" applyBorder="1" applyAlignment="1" applyProtection="1">
      <alignment horizontal="center" vertical="center"/>
      <protection hidden="1"/>
    </xf>
    <xf numFmtId="2" fontId="3" fillId="34" borderId="44" xfId="0" applyNumberFormat="1" applyFont="1" applyFill="1" applyBorder="1" applyAlignment="1" applyProtection="1">
      <alignment horizontal="center" vertical="center"/>
      <protection hidden="1"/>
    </xf>
    <xf numFmtId="2" fontId="3" fillId="34" borderId="42" xfId="0" applyNumberFormat="1" applyFont="1" applyFill="1" applyBorder="1" applyAlignment="1" applyProtection="1">
      <alignment horizontal="center" vertical="center"/>
      <protection hidden="1"/>
    </xf>
    <xf numFmtId="4" fontId="3" fillId="34" borderId="47" xfId="0" applyNumberFormat="1" applyFont="1" applyFill="1" applyBorder="1" applyAlignment="1" applyProtection="1">
      <alignment horizontal="center" vertical="center"/>
      <protection hidden="1"/>
    </xf>
    <xf numFmtId="0" fontId="3" fillId="17" borderId="23" xfId="0" applyNumberFormat="1" applyFont="1" applyFill="1" applyBorder="1" applyAlignment="1">
      <alignment horizontal="center" vertical="center"/>
    </xf>
    <xf numFmtId="0" fontId="3" fillId="17" borderId="13" xfId="0" applyFont="1" applyFill="1" applyBorder="1" applyAlignment="1">
      <alignment vertical="center"/>
    </xf>
    <xf numFmtId="3" fontId="3" fillId="17" borderId="18" xfId="0" applyNumberFormat="1" applyFont="1" applyFill="1" applyBorder="1" applyAlignment="1">
      <alignment horizontal="center" vertical="center"/>
    </xf>
    <xf numFmtId="0" fontId="3" fillId="17" borderId="23" xfId="0" applyFont="1" applyFill="1" applyBorder="1" applyAlignment="1">
      <alignment horizontal="center" vertical="center"/>
    </xf>
    <xf numFmtId="0" fontId="3" fillId="17" borderId="13" xfId="0" applyNumberFormat="1" applyFont="1" applyFill="1" applyBorder="1" applyAlignment="1">
      <alignment horizontal="center" vertical="center"/>
    </xf>
    <xf numFmtId="0" fontId="3" fillId="17" borderId="13" xfId="0" applyFont="1" applyFill="1" applyBorder="1" applyAlignment="1">
      <alignment horizontal="center" vertical="center"/>
    </xf>
    <xf numFmtId="0" fontId="3" fillId="17" borderId="60" xfId="0" applyFont="1" applyFill="1" applyBorder="1" applyAlignment="1">
      <alignment horizontal="center" vertical="center"/>
    </xf>
    <xf numFmtId="2" fontId="3" fillId="17" borderId="63" xfId="0" applyNumberFormat="1" applyFont="1" applyFill="1" applyBorder="1" applyAlignment="1" applyProtection="1">
      <alignment horizontal="center" vertical="center"/>
      <protection hidden="1"/>
    </xf>
    <xf numFmtId="2" fontId="3" fillId="17" borderId="61" xfId="0" applyNumberFormat="1" applyFont="1" applyFill="1" applyBorder="1" applyAlignment="1" applyProtection="1">
      <alignment horizontal="center" vertical="center"/>
      <protection hidden="1"/>
    </xf>
    <xf numFmtId="2" fontId="3" fillId="17" borderId="58" xfId="0" applyNumberFormat="1" applyFont="1" applyFill="1" applyBorder="1" applyAlignment="1" applyProtection="1">
      <alignment horizontal="center" vertical="center"/>
      <protection hidden="1"/>
    </xf>
    <xf numFmtId="2" fontId="3" fillId="17" borderId="57" xfId="0" applyNumberFormat="1" applyFont="1" applyFill="1" applyBorder="1" applyAlignment="1" applyProtection="1">
      <alignment horizontal="center" vertical="center"/>
      <protection hidden="1"/>
    </xf>
    <xf numFmtId="0" fontId="3" fillId="17" borderId="45" xfId="0" applyNumberFormat="1" applyFont="1" applyFill="1" applyBorder="1" applyAlignment="1">
      <alignment horizontal="center" vertical="center"/>
    </xf>
    <xf numFmtId="0" fontId="3" fillId="17" borderId="42" xfId="0" applyFont="1" applyFill="1" applyBorder="1" applyAlignment="1">
      <alignment vertical="center"/>
    </xf>
    <xf numFmtId="3" fontId="3" fillId="17" borderId="44" xfId="0" applyNumberFormat="1" applyFont="1" applyFill="1" applyBorder="1" applyAlignment="1">
      <alignment horizontal="center" vertical="center"/>
    </xf>
    <xf numFmtId="0" fontId="3" fillId="17" borderId="45" xfId="0" applyFont="1" applyFill="1" applyBorder="1" applyAlignment="1">
      <alignment horizontal="center" vertical="center"/>
    </xf>
    <xf numFmtId="0" fontId="3" fillId="17" borderId="42" xfId="0" applyNumberFormat="1" applyFont="1" applyFill="1" applyBorder="1" applyAlignment="1">
      <alignment horizontal="center" vertical="center"/>
    </xf>
    <xf numFmtId="0" fontId="3" fillId="17" borderId="42" xfId="0" applyFont="1" applyFill="1" applyBorder="1" applyAlignment="1">
      <alignment horizontal="center" vertical="center"/>
    </xf>
    <xf numFmtId="0" fontId="3" fillId="17" borderId="46" xfId="0" applyFont="1" applyFill="1" applyBorder="1" applyAlignment="1">
      <alignment horizontal="center" vertical="center"/>
    </xf>
    <xf numFmtId="2" fontId="3" fillId="17" borderId="43" xfId="0" applyNumberFormat="1" applyFont="1" applyFill="1" applyBorder="1" applyAlignment="1" applyProtection="1">
      <alignment horizontal="center" vertical="center"/>
      <protection hidden="1"/>
    </xf>
    <xf numFmtId="2" fontId="3" fillId="17" borderId="47" xfId="0" applyNumberFormat="1" applyFont="1" applyFill="1" applyBorder="1" applyAlignment="1" applyProtection="1">
      <alignment horizontal="center" vertical="center"/>
      <protection hidden="1"/>
    </xf>
    <xf numFmtId="2" fontId="3" fillId="17" borderId="44" xfId="0" applyNumberFormat="1" applyFont="1" applyFill="1" applyBorder="1" applyAlignment="1" applyProtection="1">
      <alignment horizontal="center" vertical="center"/>
      <protection hidden="1"/>
    </xf>
    <xf numFmtId="2" fontId="3" fillId="17" borderId="42" xfId="0" applyNumberFormat="1" applyFont="1" applyFill="1" applyBorder="1" applyAlignment="1" applyProtection="1">
      <alignment horizontal="center" vertical="center"/>
      <protection hidden="1"/>
    </xf>
    <xf numFmtId="0" fontId="2" fillId="35" borderId="65" xfId="0" applyNumberFormat="1" applyFont="1" applyFill="1" applyBorder="1" applyAlignment="1">
      <alignment horizontal="center" vertical="center"/>
    </xf>
    <xf numFmtId="0" fontId="0" fillId="0" borderId="12" xfId="0" applyBorder="1" applyAlignment="1">
      <alignment/>
    </xf>
    <xf numFmtId="0" fontId="0" fillId="0" borderId="0" xfId="0" applyBorder="1" applyAlignment="1">
      <alignment/>
    </xf>
    <xf numFmtId="0" fontId="0" fillId="0" borderId="37" xfId="0" applyBorder="1" applyAlignment="1">
      <alignment/>
    </xf>
    <xf numFmtId="2" fontId="3" fillId="0" borderId="40" xfId="0" applyNumberFormat="1" applyFont="1" applyFill="1" applyBorder="1" applyAlignment="1" applyProtection="1">
      <alignment horizontal="center" vertical="center"/>
      <protection hidden="1"/>
    </xf>
    <xf numFmtId="2" fontId="3" fillId="0" borderId="38" xfId="0" applyNumberFormat="1" applyFont="1" applyFill="1" applyBorder="1" applyAlignment="1" applyProtection="1">
      <alignment horizontal="center" vertical="center"/>
      <protection hidden="1"/>
    </xf>
    <xf numFmtId="2" fontId="3" fillId="0" borderId="41" xfId="0" applyNumberFormat="1" applyFont="1" applyFill="1" applyBorder="1" applyAlignment="1" applyProtection="1">
      <alignment horizontal="center" vertical="center"/>
      <protection hidden="1"/>
    </xf>
    <xf numFmtId="2" fontId="3" fillId="0" borderId="84" xfId="0" applyNumberFormat="1" applyFont="1" applyFill="1" applyBorder="1" applyAlignment="1" applyProtection="1">
      <alignment horizontal="center" vertical="center"/>
      <protection hidden="1"/>
    </xf>
    <xf numFmtId="2" fontId="3" fillId="0" borderId="39" xfId="0" applyNumberFormat="1" applyFont="1" applyFill="1" applyBorder="1" applyAlignment="1" applyProtection="1">
      <alignment horizontal="center" vertical="center"/>
      <protection hidden="1"/>
    </xf>
    <xf numFmtId="2" fontId="3" fillId="0" borderId="65" xfId="0" applyNumberFormat="1" applyFont="1" applyFill="1" applyBorder="1" applyAlignment="1" applyProtection="1">
      <alignment horizontal="center" vertical="center"/>
      <protection hidden="1"/>
    </xf>
    <xf numFmtId="2" fontId="3" fillId="0" borderId="12" xfId="0" applyNumberFormat="1" applyFont="1" applyFill="1" applyBorder="1" applyAlignment="1" applyProtection="1">
      <alignment horizontal="center" vertical="center"/>
      <protection hidden="1"/>
    </xf>
    <xf numFmtId="2" fontId="3" fillId="0" borderId="37" xfId="0" applyNumberFormat="1" applyFont="1" applyFill="1" applyBorder="1" applyAlignment="1" applyProtection="1">
      <alignment horizontal="center" vertical="center"/>
      <protection hidden="1"/>
    </xf>
    <xf numFmtId="2" fontId="3" fillId="0" borderId="11" xfId="0" applyNumberFormat="1" applyFont="1" applyFill="1" applyBorder="1" applyAlignment="1" applyProtection="1">
      <alignment horizontal="center" vertical="center"/>
      <protection hidden="1"/>
    </xf>
    <xf numFmtId="2" fontId="3" fillId="0" borderId="23" xfId="0" applyNumberFormat="1" applyFont="1" applyFill="1" applyBorder="1" applyAlignment="1" applyProtection="1">
      <alignment horizontal="center" vertical="center"/>
      <protection hidden="1"/>
    </xf>
    <xf numFmtId="2" fontId="3" fillId="0" borderId="13" xfId="0" applyNumberFormat="1" applyFont="1" applyFill="1" applyBorder="1" applyAlignment="1" applyProtection="1">
      <alignment horizontal="center" vertical="center"/>
      <protection hidden="1"/>
    </xf>
    <xf numFmtId="2" fontId="3" fillId="0" borderId="24" xfId="0" applyNumberFormat="1" applyFont="1" applyFill="1" applyBorder="1" applyAlignment="1" applyProtection="1">
      <alignment horizontal="center" vertical="center"/>
      <protection hidden="1"/>
    </xf>
    <xf numFmtId="0" fontId="0" fillId="0" borderId="49" xfId="0" applyBorder="1" applyAlignment="1">
      <alignment/>
    </xf>
    <xf numFmtId="2" fontId="3" fillId="0" borderId="29" xfId="0" applyNumberFormat="1" applyFont="1" applyFill="1" applyBorder="1" applyAlignment="1" applyProtection="1">
      <alignment horizontal="center" vertical="center"/>
      <protection hidden="1"/>
    </xf>
    <xf numFmtId="2" fontId="3" fillId="0" borderId="15" xfId="0" applyNumberFormat="1" applyFont="1" applyFill="1" applyBorder="1" applyAlignment="1" applyProtection="1">
      <alignment horizontal="center" vertical="center"/>
      <protection hidden="1"/>
    </xf>
    <xf numFmtId="2" fontId="3" fillId="0" borderId="30" xfId="0" applyNumberFormat="1" applyFont="1" applyFill="1" applyBorder="1" applyAlignment="1" applyProtection="1">
      <alignment horizontal="center" vertical="center"/>
      <protection hidden="1"/>
    </xf>
    <xf numFmtId="2" fontId="3" fillId="0" borderId="85" xfId="0" applyNumberFormat="1" applyFont="1" applyFill="1" applyBorder="1" applyAlignment="1" applyProtection="1">
      <alignment horizontal="center" vertical="center"/>
      <protection hidden="1"/>
    </xf>
    <xf numFmtId="2" fontId="3" fillId="0" borderId="22" xfId="0" applyNumberFormat="1" applyFont="1" applyFill="1" applyBorder="1" applyAlignment="1" applyProtection="1">
      <alignment horizontal="center" vertical="center"/>
      <protection hidden="1"/>
    </xf>
    <xf numFmtId="2" fontId="3" fillId="0" borderId="86" xfId="0" applyNumberFormat="1" applyFont="1" applyFill="1" applyBorder="1" applyAlignment="1" applyProtection="1">
      <alignment horizontal="center" vertical="center"/>
      <protection hidden="1"/>
    </xf>
    <xf numFmtId="2" fontId="3" fillId="0" borderId="18" xfId="0" applyNumberFormat="1" applyFont="1" applyFill="1" applyBorder="1" applyAlignment="1" applyProtection="1">
      <alignment horizontal="center" vertical="center"/>
      <protection hidden="1"/>
    </xf>
    <xf numFmtId="0" fontId="2" fillId="35" borderId="83" xfId="0" applyNumberFormat="1" applyFont="1" applyFill="1" applyBorder="1" applyAlignment="1">
      <alignment horizontal="center" vertical="center"/>
    </xf>
    <xf numFmtId="0" fontId="0" fillId="0" borderId="33" xfId="0" applyBorder="1" applyAlignment="1">
      <alignment/>
    </xf>
    <xf numFmtId="49" fontId="4" fillId="35" borderId="87" xfId="0" applyNumberFormat="1" applyFont="1" applyFill="1" applyBorder="1" applyAlignment="1" applyProtection="1">
      <alignment horizontal="center" vertical="center"/>
      <protection hidden="1"/>
    </xf>
    <xf numFmtId="49" fontId="4" fillId="35" borderId="88" xfId="0" applyNumberFormat="1" applyFont="1" applyFill="1" applyBorder="1" applyAlignment="1" applyProtection="1">
      <alignment horizontal="center" vertical="center"/>
      <protection hidden="1"/>
    </xf>
    <xf numFmtId="49" fontId="4" fillId="35" borderId="89" xfId="0" applyNumberFormat="1" applyFont="1" applyFill="1" applyBorder="1" applyAlignment="1" applyProtection="1">
      <alignment horizontal="center" vertical="center"/>
      <protection hidden="1"/>
    </xf>
    <xf numFmtId="49" fontId="3" fillId="0" borderId="90" xfId="0" applyNumberFormat="1" applyFont="1" applyFill="1" applyBorder="1" applyAlignment="1" applyProtection="1">
      <alignment horizontal="center" vertical="center" wrapText="1"/>
      <protection hidden="1"/>
    </xf>
    <xf numFmtId="49" fontId="3" fillId="0" borderId="53" xfId="0" applyNumberFormat="1" applyFont="1" applyFill="1" applyBorder="1" applyAlignment="1" applyProtection="1">
      <alignment horizontal="center" vertical="center" wrapText="1"/>
      <protection hidden="1"/>
    </xf>
    <xf numFmtId="0" fontId="3" fillId="0" borderId="91" xfId="0" applyFont="1" applyFill="1" applyBorder="1" applyAlignment="1" applyProtection="1">
      <alignment horizontal="center" vertical="center" wrapText="1"/>
      <protection hidden="1"/>
    </xf>
    <xf numFmtId="0" fontId="3" fillId="0" borderId="54" xfId="0" applyFont="1" applyFill="1" applyBorder="1" applyAlignment="1" applyProtection="1">
      <alignment horizontal="center" vertical="center" wrapText="1"/>
      <protection hidden="1"/>
    </xf>
    <xf numFmtId="0" fontId="3" fillId="0" borderId="92" xfId="0" applyFont="1" applyFill="1" applyBorder="1" applyAlignment="1" applyProtection="1">
      <alignment horizontal="center" vertical="center" textRotation="90" wrapText="1"/>
      <protection hidden="1"/>
    </xf>
    <xf numFmtId="0" fontId="3" fillId="0" borderId="93" xfId="0" applyFont="1" applyFill="1" applyBorder="1" applyAlignment="1" applyProtection="1">
      <alignment horizontal="center" vertical="center" textRotation="90" wrapText="1"/>
      <protection hidden="1"/>
    </xf>
    <xf numFmtId="0" fontId="3" fillId="0" borderId="90" xfId="0" applyFont="1" applyFill="1" applyBorder="1" applyAlignment="1" applyProtection="1">
      <alignment horizontal="center" vertical="center"/>
      <protection hidden="1"/>
    </xf>
    <xf numFmtId="0" fontId="3" fillId="0" borderId="91" xfId="0" applyFont="1" applyFill="1" applyBorder="1" applyAlignment="1" applyProtection="1">
      <alignment horizontal="center" vertical="center"/>
      <protection hidden="1"/>
    </xf>
    <xf numFmtId="0" fontId="3" fillId="0" borderId="94" xfId="0" applyFont="1" applyFill="1" applyBorder="1" applyAlignment="1" applyProtection="1">
      <alignment horizontal="center" vertical="center"/>
      <protection hidden="1"/>
    </xf>
    <xf numFmtId="2" fontId="3" fillId="0" borderId="90" xfId="0" applyNumberFormat="1" applyFont="1" applyFill="1" applyBorder="1" applyAlignment="1">
      <alignment horizontal="center" vertical="center" textRotation="90" wrapText="1"/>
    </xf>
    <xf numFmtId="2" fontId="3" fillId="0" borderId="91" xfId="0" applyNumberFormat="1" applyFont="1" applyFill="1" applyBorder="1" applyAlignment="1">
      <alignment horizontal="center" vertical="center" textRotation="90" wrapText="1"/>
    </xf>
    <xf numFmtId="2" fontId="3" fillId="0" borderId="94" xfId="0" applyNumberFormat="1" applyFont="1" applyFill="1" applyBorder="1" applyAlignment="1">
      <alignment horizontal="center" vertical="center" textRotation="90" wrapText="1"/>
    </xf>
    <xf numFmtId="0" fontId="0" fillId="0" borderId="53" xfId="0" applyFont="1" applyBorder="1" applyAlignment="1">
      <alignment horizontal="center" vertical="center" textRotation="90" wrapText="1"/>
    </xf>
    <xf numFmtId="0" fontId="0" fillId="0" borderId="54" xfId="0" applyFont="1" applyBorder="1" applyAlignment="1">
      <alignment horizontal="center" vertical="center" textRotation="90" wrapText="1"/>
    </xf>
    <xf numFmtId="0" fontId="0" fillId="0" borderId="55" xfId="0" applyFont="1" applyBorder="1" applyAlignment="1">
      <alignment horizontal="center" vertical="center" textRotation="90" wrapText="1"/>
    </xf>
    <xf numFmtId="0" fontId="3" fillId="0" borderId="95" xfId="0" applyFont="1" applyFill="1" applyBorder="1" applyAlignment="1" applyProtection="1">
      <alignment horizontal="center" vertical="center"/>
      <protection hidden="1"/>
    </xf>
    <xf numFmtId="0" fontId="3" fillId="0" borderId="91" xfId="0" applyFont="1" applyBorder="1" applyAlignment="1">
      <alignment horizontal="center" vertical="center"/>
    </xf>
    <xf numFmtId="0" fontId="3" fillId="0" borderId="94" xfId="0" applyFont="1" applyBorder="1" applyAlignment="1">
      <alignment horizontal="center" vertical="center"/>
    </xf>
    <xf numFmtId="2" fontId="3" fillId="0" borderId="96" xfId="0" applyNumberFormat="1" applyFont="1" applyFill="1" applyBorder="1" applyAlignment="1">
      <alignment horizontal="center" vertical="center" textRotation="90" wrapText="1"/>
    </xf>
    <xf numFmtId="2" fontId="3" fillId="0" borderId="54" xfId="0" applyNumberFormat="1" applyFont="1" applyFill="1" applyBorder="1" applyAlignment="1">
      <alignment horizontal="center" vertical="center" textRotation="90" wrapText="1"/>
    </xf>
    <xf numFmtId="2" fontId="3" fillId="0" borderId="59" xfId="0" applyNumberFormat="1" applyFont="1" applyFill="1" applyBorder="1" applyAlignment="1" applyProtection="1">
      <alignment horizontal="center" vertical="center"/>
      <protection hidden="1"/>
    </xf>
    <xf numFmtId="2" fontId="3" fillId="0" borderId="57" xfId="0" applyNumberFormat="1" applyFont="1" applyFill="1" applyBorder="1" applyAlignment="1" applyProtection="1">
      <alignment horizontal="center" vertical="center"/>
      <protection hidden="1"/>
    </xf>
    <xf numFmtId="2" fontId="3" fillId="0" borderId="60" xfId="0" applyNumberFormat="1" applyFont="1" applyFill="1" applyBorder="1" applyAlignment="1" applyProtection="1">
      <alignment horizontal="center" vertical="center"/>
      <protection hidden="1"/>
    </xf>
    <xf numFmtId="2" fontId="3" fillId="0" borderId="58" xfId="0" applyNumberFormat="1" applyFont="1" applyFill="1" applyBorder="1" applyAlignment="1" applyProtection="1">
      <alignment horizontal="center" vertical="center"/>
      <protection hidden="1"/>
    </xf>
    <xf numFmtId="0" fontId="2" fillId="35" borderId="97" xfId="0" applyNumberFormat="1" applyFont="1" applyFill="1" applyBorder="1" applyAlignment="1">
      <alignment horizontal="center" vertical="center"/>
    </xf>
    <xf numFmtId="0" fontId="2" fillId="35" borderId="98" xfId="0" applyNumberFormat="1" applyFont="1" applyFill="1" applyBorder="1" applyAlignment="1">
      <alignment horizontal="center" vertical="center"/>
    </xf>
    <xf numFmtId="0" fontId="2" fillId="35" borderId="99" xfId="0" applyNumberFormat="1" applyFont="1" applyFill="1" applyBorder="1" applyAlignment="1">
      <alignment horizontal="center" vertical="center"/>
    </xf>
    <xf numFmtId="0" fontId="2" fillId="35" borderId="100" xfId="0" applyNumberFormat="1" applyFont="1" applyFill="1" applyBorder="1" applyAlignment="1">
      <alignment horizontal="center" vertical="center"/>
    </xf>
    <xf numFmtId="2" fontId="3" fillId="0" borderId="35" xfId="0" applyNumberFormat="1" applyFont="1" applyFill="1" applyBorder="1" applyAlignment="1" applyProtection="1">
      <alignment horizontal="center" vertical="center"/>
      <protection hidden="1"/>
    </xf>
    <xf numFmtId="2" fontId="3" fillId="0" borderId="10" xfId="0" applyNumberFormat="1" applyFont="1" applyFill="1" applyBorder="1" applyAlignment="1" applyProtection="1">
      <alignment horizontal="center" vertical="center"/>
      <protection hidden="1"/>
    </xf>
    <xf numFmtId="2" fontId="3" fillId="0" borderId="36" xfId="0" applyNumberFormat="1" applyFont="1" applyFill="1" applyBorder="1" applyAlignment="1" applyProtection="1">
      <alignment horizontal="center" vertical="center"/>
      <protection hidden="1"/>
    </xf>
    <xf numFmtId="2" fontId="3" fillId="0" borderId="34" xfId="0" applyNumberFormat="1" applyFont="1" applyFill="1" applyBorder="1" applyAlignment="1" applyProtection="1">
      <alignment horizontal="center" vertical="center"/>
      <protection hidden="1"/>
    </xf>
    <xf numFmtId="2" fontId="3" fillId="0" borderId="101" xfId="0" applyNumberFormat="1" applyFont="1" applyFill="1" applyBorder="1" applyAlignment="1" applyProtection="1">
      <alignment horizontal="center" vertical="center"/>
      <protection hidden="1"/>
    </xf>
    <xf numFmtId="2" fontId="3" fillId="0" borderId="102" xfId="0" applyNumberFormat="1" applyFont="1" applyFill="1" applyBorder="1" applyAlignment="1" applyProtection="1">
      <alignment horizontal="center" vertical="center"/>
      <protection hidden="1"/>
    </xf>
    <xf numFmtId="2" fontId="3" fillId="0" borderId="103" xfId="0" applyNumberFormat="1" applyFont="1" applyFill="1" applyBorder="1" applyAlignment="1" applyProtection="1">
      <alignment horizontal="center" vertical="center"/>
      <protection hidden="1"/>
    </xf>
    <xf numFmtId="2" fontId="3" fillId="0" borderId="104" xfId="0" applyNumberFormat="1" applyFont="1" applyFill="1" applyBorder="1" applyAlignment="1" applyProtection="1">
      <alignment horizontal="center" vertical="center"/>
      <protection hidden="1"/>
    </xf>
    <xf numFmtId="2" fontId="3" fillId="0" borderId="105" xfId="0" applyNumberFormat="1" applyFont="1" applyFill="1" applyBorder="1" applyAlignment="1" applyProtection="1">
      <alignment horizontal="center" vertical="center"/>
      <protection hidden="1"/>
    </xf>
    <xf numFmtId="2" fontId="3" fillId="0" borderId="106" xfId="0" applyNumberFormat="1" applyFont="1" applyFill="1" applyBorder="1" applyAlignment="1" applyProtection="1">
      <alignment horizontal="center" vertical="center"/>
      <protection hidden="1"/>
    </xf>
    <xf numFmtId="2" fontId="3" fillId="0" borderId="107" xfId="0" applyNumberFormat="1" applyFont="1" applyFill="1" applyBorder="1" applyAlignment="1" applyProtection="1">
      <alignment horizontal="center" vertical="center"/>
      <protection hidden="1"/>
    </xf>
    <xf numFmtId="2" fontId="3" fillId="0" borderId="108" xfId="0" applyNumberFormat="1" applyFont="1" applyFill="1" applyBorder="1" applyAlignment="1" applyProtection="1">
      <alignment horizontal="center" vertical="center"/>
      <protection hidden="1"/>
    </xf>
    <xf numFmtId="2" fontId="3" fillId="0" borderId="109" xfId="0" applyNumberFormat="1" applyFont="1" applyFill="1" applyBorder="1" applyAlignment="1" applyProtection="1">
      <alignment horizontal="center" vertical="center"/>
      <protection hidden="1"/>
    </xf>
    <xf numFmtId="2" fontId="3" fillId="0" borderId="110" xfId="0" applyNumberFormat="1" applyFont="1" applyFill="1" applyBorder="1" applyAlignment="1" applyProtection="1">
      <alignment horizontal="center" vertical="center"/>
      <protection hidden="1"/>
    </xf>
    <xf numFmtId="0" fontId="0" fillId="0" borderId="14" xfId="0" applyBorder="1" applyAlignment="1">
      <alignment/>
    </xf>
    <xf numFmtId="2" fontId="3" fillId="0" borderId="45" xfId="0" applyNumberFormat="1" applyFont="1" applyFill="1" applyBorder="1" applyAlignment="1" applyProtection="1">
      <alignment horizontal="center" vertical="center"/>
      <protection hidden="1"/>
    </xf>
    <xf numFmtId="2" fontId="3" fillId="0" borderId="42" xfId="0" applyNumberFormat="1" applyFont="1" applyFill="1" applyBorder="1" applyAlignment="1" applyProtection="1">
      <alignment horizontal="center" vertical="center"/>
      <protection hidden="1"/>
    </xf>
    <xf numFmtId="2" fontId="3" fillId="0" borderId="46" xfId="0" applyNumberFormat="1" applyFont="1" applyFill="1" applyBorder="1" applyAlignment="1" applyProtection="1">
      <alignment horizontal="center" vertical="center"/>
      <protection hidden="1"/>
    </xf>
    <xf numFmtId="2" fontId="3" fillId="0" borderId="111" xfId="0" applyNumberFormat="1" applyFont="1" applyFill="1" applyBorder="1" applyAlignment="1" applyProtection="1">
      <alignment horizontal="center" vertical="center"/>
      <protection hidden="1"/>
    </xf>
    <xf numFmtId="2" fontId="3" fillId="0" borderId="44" xfId="0" applyNumberFormat="1" applyFont="1" applyFill="1" applyBorder="1" applyAlignment="1" applyProtection="1">
      <alignment horizontal="center" vertical="center"/>
      <protection hidden="1"/>
    </xf>
    <xf numFmtId="0" fontId="6" fillId="0" borderId="0" xfId="0" applyNumberFormat="1" applyFont="1" applyFill="1" applyAlignment="1" applyProtection="1">
      <alignment horizontal="justify" vertical="center" wrapText="1"/>
      <protection hidden="1"/>
    </xf>
    <xf numFmtId="0" fontId="0" fillId="0" borderId="0" xfId="0" applyAlignment="1">
      <alignment vertical="center"/>
    </xf>
    <xf numFmtId="0" fontId="3" fillId="36" borderId="25" xfId="0" applyNumberFormat="1" applyFont="1" applyFill="1" applyBorder="1" applyAlignment="1">
      <alignment horizontal="center" vertical="center"/>
    </xf>
    <xf numFmtId="0" fontId="3" fillId="36" borderId="16" xfId="0" applyFont="1" applyFill="1" applyBorder="1" applyAlignment="1">
      <alignment vertical="center"/>
    </xf>
    <xf numFmtId="3" fontId="3" fillId="36" borderId="19" xfId="0" applyNumberFormat="1" applyFont="1" applyFill="1" applyBorder="1" applyAlignment="1">
      <alignment horizontal="center" vertical="center"/>
    </xf>
    <xf numFmtId="0" fontId="3" fillId="36" borderId="25" xfId="0" applyFont="1" applyFill="1" applyBorder="1" applyAlignment="1">
      <alignment horizontal="center" vertical="center"/>
    </xf>
    <xf numFmtId="0" fontId="3" fillId="36" borderId="16" xfId="0" applyNumberFormat="1" applyFont="1" applyFill="1" applyBorder="1" applyAlignment="1">
      <alignment horizontal="center" vertical="center"/>
    </xf>
    <xf numFmtId="0" fontId="3" fillId="36" borderId="16" xfId="0" applyFont="1" applyFill="1" applyBorder="1" applyAlignment="1">
      <alignment horizontal="center" vertical="center"/>
    </xf>
    <xf numFmtId="0" fontId="3" fillId="36" borderId="26" xfId="0" applyFont="1" applyFill="1" applyBorder="1" applyAlignment="1">
      <alignment horizontal="center" vertical="center"/>
    </xf>
    <xf numFmtId="2" fontId="3" fillId="36" borderId="40" xfId="0" applyNumberFormat="1" applyFont="1" applyFill="1" applyBorder="1" applyAlignment="1" applyProtection="1">
      <alignment horizontal="center" vertical="center"/>
      <protection hidden="1"/>
    </xf>
    <xf numFmtId="2" fontId="3" fillId="36" borderId="38" xfId="0" applyNumberFormat="1" applyFont="1" applyFill="1" applyBorder="1" applyAlignment="1" applyProtection="1">
      <alignment horizontal="center" vertical="center"/>
      <protection hidden="1"/>
    </xf>
    <xf numFmtId="2" fontId="3" fillId="36" borderId="41" xfId="0" applyNumberFormat="1" applyFont="1" applyFill="1" applyBorder="1" applyAlignment="1" applyProtection="1">
      <alignment horizontal="center" vertical="center"/>
      <protection hidden="1"/>
    </xf>
    <xf numFmtId="2" fontId="3" fillId="36" borderId="39" xfId="0" applyNumberFormat="1" applyFont="1" applyFill="1" applyBorder="1" applyAlignment="1" applyProtection="1">
      <alignment horizontal="center" vertical="center"/>
      <protection hidden="1"/>
    </xf>
    <xf numFmtId="2" fontId="3" fillId="36" borderId="39" xfId="0" applyNumberFormat="1" applyFont="1" applyFill="1" applyBorder="1" applyAlignment="1" applyProtection="1">
      <alignment horizontal="center" vertical="center"/>
      <protection hidden="1"/>
    </xf>
    <xf numFmtId="2" fontId="3" fillId="36" borderId="38" xfId="0" applyNumberFormat="1" applyFont="1" applyFill="1" applyBorder="1" applyAlignment="1" applyProtection="1">
      <alignment horizontal="center" vertical="center"/>
      <protection hidden="1"/>
    </xf>
    <xf numFmtId="4" fontId="3" fillId="36" borderId="41" xfId="0" applyNumberFormat="1" applyFont="1" applyFill="1" applyBorder="1" applyAlignment="1" applyProtection="1">
      <alignment horizontal="center" vertical="center"/>
      <protection hidden="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andard_Grunddaten"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03"/>
  <sheetViews>
    <sheetView tabSelected="1" zoomScale="75" zoomScaleNormal="75" zoomScalePageLayoutView="0" workbookViewId="0" topLeftCell="A1">
      <pane xSplit="17" ySplit="3" topLeftCell="R16" activePane="bottomRight" state="frozen"/>
      <selection pane="topLeft" activeCell="A1" sqref="A1"/>
      <selection pane="topRight" activeCell="L1" sqref="L1"/>
      <selection pane="bottomLeft" activeCell="A5" sqref="A5"/>
      <selection pane="bottomRight" activeCell="A23" sqref="A23:Q23"/>
    </sheetView>
  </sheetViews>
  <sheetFormatPr defaultColWidth="9.00390625" defaultRowHeight="12.75"/>
  <cols>
    <col min="1" max="1" width="11.25390625" style="8" customWidth="1"/>
    <col min="2" max="2" width="74.00390625" style="3" customWidth="1"/>
    <col min="3" max="3" width="18.625" style="3" hidden="1" customWidth="1"/>
    <col min="4" max="4" width="5.625" style="9" customWidth="1"/>
    <col min="5" max="5" width="8.125" style="10" customWidth="1"/>
    <col min="6" max="7" width="8.125" style="11" customWidth="1"/>
    <col min="8" max="8" width="5.625" style="11" customWidth="1"/>
    <col min="9" max="9" width="6.625" style="11" customWidth="1"/>
    <col min="10" max="10" width="3.375" style="11" customWidth="1"/>
    <col min="11" max="12" width="6.625" style="11" customWidth="1"/>
    <col min="13" max="13" width="3.375" style="11" customWidth="1"/>
    <col min="14" max="14" width="6.625" style="11" customWidth="1"/>
    <col min="15" max="16" width="16.25390625" style="12" customWidth="1"/>
    <col min="17" max="17" width="16.25390625" style="10" customWidth="1"/>
    <col min="18" max="44" width="9.125" style="3" customWidth="1"/>
    <col min="45" max="16384" width="9.125" style="4" customWidth="1"/>
  </cols>
  <sheetData>
    <row r="1" spans="1:44" ht="28.5" customHeight="1" thickBot="1">
      <c r="A1" s="272" t="s">
        <v>268</v>
      </c>
      <c r="B1" s="273"/>
      <c r="C1" s="273"/>
      <c r="D1" s="273"/>
      <c r="E1" s="273"/>
      <c r="F1" s="273"/>
      <c r="G1" s="273"/>
      <c r="H1" s="273"/>
      <c r="I1" s="273"/>
      <c r="J1" s="273"/>
      <c r="K1" s="273"/>
      <c r="L1" s="273"/>
      <c r="M1" s="273"/>
      <c r="N1" s="273"/>
      <c r="O1" s="273"/>
      <c r="P1" s="273"/>
      <c r="Q1" s="274"/>
      <c r="AK1" s="4"/>
      <c r="AL1" s="4"/>
      <c r="AM1" s="4"/>
      <c r="AN1" s="4"/>
      <c r="AO1" s="4"/>
      <c r="AP1" s="4"/>
      <c r="AQ1" s="4"/>
      <c r="AR1" s="4"/>
    </row>
    <row r="2" spans="1:36" s="6" customFormat="1" ht="18.75" customHeight="1">
      <c r="A2" s="275" t="s">
        <v>0</v>
      </c>
      <c r="B2" s="277" t="s">
        <v>1</v>
      </c>
      <c r="C2" s="279" t="s">
        <v>63</v>
      </c>
      <c r="D2" s="281" t="s">
        <v>2</v>
      </c>
      <c r="E2" s="282"/>
      <c r="F2" s="282"/>
      <c r="G2" s="282"/>
      <c r="H2" s="283"/>
      <c r="I2" s="284" t="s">
        <v>240</v>
      </c>
      <c r="J2" s="285"/>
      <c r="K2" s="286"/>
      <c r="L2" s="290" t="s">
        <v>3</v>
      </c>
      <c r="M2" s="291"/>
      <c r="N2" s="291"/>
      <c r="O2" s="291"/>
      <c r="P2" s="291"/>
      <c r="Q2" s="292"/>
      <c r="R2" s="5"/>
      <c r="S2" s="5"/>
      <c r="T2" s="5"/>
      <c r="U2" s="5"/>
      <c r="V2" s="5"/>
      <c r="W2" s="5"/>
      <c r="X2" s="5"/>
      <c r="Y2" s="5"/>
      <c r="Z2" s="5"/>
      <c r="AA2" s="5"/>
      <c r="AB2" s="5"/>
      <c r="AC2" s="5"/>
      <c r="AD2" s="5"/>
      <c r="AE2" s="5"/>
      <c r="AF2" s="5"/>
      <c r="AG2" s="5"/>
      <c r="AH2" s="5"/>
      <c r="AI2" s="5"/>
      <c r="AJ2" s="5"/>
    </row>
    <row r="3" spans="1:36" s="6" customFormat="1" ht="144" customHeight="1" thickBot="1">
      <c r="A3" s="276"/>
      <c r="B3" s="278"/>
      <c r="C3" s="280"/>
      <c r="D3" s="81" t="s">
        <v>4</v>
      </c>
      <c r="E3" s="82" t="s">
        <v>5</v>
      </c>
      <c r="F3" s="82" t="s">
        <v>6</v>
      </c>
      <c r="G3" s="82" t="s">
        <v>7</v>
      </c>
      <c r="H3" s="83" t="s">
        <v>8</v>
      </c>
      <c r="I3" s="287"/>
      <c r="J3" s="288"/>
      <c r="K3" s="289"/>
      <c r="L3" s="293" t="s">
        <v>241</v>
      </c>
      <c r="M3" s="294"/>
      <c r="N3" s="294"/>
      <c r="O3" s="82" t="s">
        <v>244</v>
      </c>
      <c r="P3" s="82" t="s">
        <v>64</v>
      </c>
      <c r="Q3" s="83" t="s">
        <v>65</v>
      </c>
      <c r="R3" s="5"/>
      <c r="S3" s="5"/>
      <c r="T3" s="5"/>
      <c r="U3" s="5"/>
      <c r="V3" s="5"/>
      <c r="W3" s="5"/>
      <c r="X3" s="5"/>
      <c r="Y3" s="5"/>
      <c r="Z3" s="5"/>
      <c r="AA3" s="5"/>
      <c r="AB3" s="5"/>
      <c r="AC3" s="5"/>
      <c r="AD3" s="5"/>
      <c r="AE3" s="5"/>
      <c r="AF3" s="5"/>
      <c r="AG3" s="5"/>
      <c r="AH3" s="5"/>
      <c r="AI3" s="5"/>
      <c r="AJ3" s="5"/>
    </row>
    <row r="4" spans="1:35" s="6" customFormat="1" ht="15">
      <c r="A4" s="299" t="s">
        <v>223</v>
      </c>
      <c r="B4" s="300"/>
      <c r="C4" s="300"/>
      <c r="D4" s="300"/>
      <c r="E4" s="300"/>
      <c r="F4" s="300"/>
      <c r="G4" s="300"/>
      <c r="H4" s="300"/>
      <c r="I4" s="300"/>
      <c r="J4" s="300"/>
      <c r="K4" s="300"/>
      <c r="L4" s="300"/>
      <c r="M4" s="300"/>
      <c r="N4" s="300"/>
      <c r="O4" s="301"/>
      <c r="P4" s="301"/>
      <c r="Q4" s="302"/>
      <c r="R4" s="5"/>
      <c r="S4" s="5"/>
      <c r="T4" s="5"/>
      <c r="U4" s="5"/>
      <c r="V4" s="5"/>
      <c r="W4" s="5"/>
      <c r="X4" s="5"/>
      <c r="Y4" s="5"/>
      <c r="Z4" s="5"/>
      <c r="AA4" s="5"/>
      <c r="AB4" s="5"/>
      <c r="AC4" s="5"/>
      <c r="AD4" s="5"/>
      <c r="AE4" s="5"/>
      <c r="AF4" s="5"/>
      <c r="AG4" s="5"/>
      <c r="AH4" s="5"/>
      <c r="AI4" s="5"/>
    </row>
    <row r="5" spans="1:17" s="3" customFormat="1" ht="17.25" customHeight="1">
      <c r="A5" s="106">
        <v>822555</v>
      </c>
      <c r="B5" s="107" t="s">
        <v>224</v>
      </c>
      <c r="C5" s="33">
        <v>4002381838667</v>
      </c>
      <c r="D5" s="108" t="s">
        <v>11</v>
      </c>
      <c r="E5" s="109">
        <v>18</v>
      </c>
      <c r="F5" s="110">
        <v>1</v>
      </c>
      <c r="G5" s="111">
        <v>24</v>
      </c>
      <c r="H5" s="112" t="s">
        <v>12</v>
      </c>
      <c r="I5" s="120">
        <v>0.65</v>
      </c>
      <c r="J5" s="120" t="s">
        <v>66</v>
      </c>
      <c r="K5" s="113">
        <v>0.8</v>
      </c>
      <c r="L5" s="120">
        <f aca="true" t="shared" si="0" ref="L5:L30">O5*I5</f>
        <v>35.82222222222222</v>
      </c>
      <c r="M5" s="120" t="s">
        <v>66</v>
      </c>
      <c r="N5" s="120">
        <f aca="true" t="shared" si="1" ref="N5:N19">O5*K5</f>
        <v>44.088888888888896</v>
      </c>
      <c r="O5" s="105">
        <f aca="true" t="shared" si="2" ref="O5:O10">Q5/E5</f>
        <v>55.111111111111114</v>
      </c>
      <c r="P5" s="104">
        <f aca="true" t="shared" si="3" ref="P5:P10">Q5/1.2</f>
        <v>826.6666666666667</v>
      </c>
      <c r="Q5" s="113">
        <v>992</v>
      </c>
    </row>
    <row r="6" spans="1:17" s="3" customFormat="1" ht="17.25" customHeight="1">
      <c r="A6" s="85">
        <v>829913</v>
      </c>
      <c r="B6" s="27" t="s">
        <v>225</v>
      </c>
      <c r="C6" s="34">
        <v>4002381858290</v>
      </c>
      <c r="D6" s="40" t="s">
        <v>11</v>
      </c>
      <c r="E6" s="114">
        <v>7</v>
      </c>
      <c r="F6" s="26">
        <v>1</v>
      </c>
      <c r="G6" s="28">
        <v>85</v>
      </c>
      <c r="H6" s="41" t="s">
        <v>12</v>
      </c>
      <c r="I6" s="121">
        <v>0.65</v>
      </c>
      <c r="J6" s="121" t="s">
        <v>66</v>
      </c>
      <c r="K6" s="47">
        <v>0.8</v>
      </c>
      <c r="L6" s="121">
        <f t="shared" si="0"/>
        <v>42.52857142857143</v>
      </c>
      <c r="M6" s="121" t="s">
        <v>66</v>
      </c>
      <c r="N6" s="121">
        <f t="shared" si="1"/>
        <v>52.34285714285715</v>
      </c>
      <c r="O6" s="115">
        <f t="shared" si="2"/>
        <v>65.42857142857143</v>
      </c>
      <c r="P6" s="116">
        <f t="shared" si="3"/>
        <v>381.6666666666667</v>
      </c>
      <c r="Q6" s="47">
        <v>458</v>
      </c>
    </row>
    <row r="7" spans="1:17" s="3" customFormat="1" ht="17.25" customHeight="1">
      <c r="A7" s="86">
        <v>822554</v>
      </c>
      <c r="B7" s="30" t="s">
        <v>233</v>
      </c>
      <c r="C7" s="35">
        <v>4002381838650</v>
      </c>
      <c r="D7" s="42" t="s">
        <v>11</v>
      </c>
      <c r="E7" s="32">
        <v>16</v>
      </c>
      <c r="F7" s="29">
        <v>1</v>
      </c>
      <c r="G7" s="31">
        <v>24</v>
      </c>
      <c r="H7" s="43" t="s">
        <v>12</v>
      </c>
      <c r="I7" s="122">
        <v>0.6</v>
      </c>
      <c r="J7" s="122" t="s">
        <v>66</v>
      </c>
      <c r="K7" s="119">
        <v>0.75</v>
      </c>
      <c r="L7" s="122">
        <f t="shared" si="0"/>
        <v>32.9625</v>
      </c>
      <c r="M7" s="122" t="s">
        <v>66</v>
      </c>
      <c r="N7" s="122">
        <f t="shared" si="1"/>
        <v>41.203125</v>
      </c>
      <c r="O7" s="117">
        <f t="shared" si="2"/>
        <v>54.9375</v>
      </c>
      <c r="P7" s="118">
        <f t="shared" si="3"/>
        <v>732.5</v>
      </c>
      <c r="Q7" s="119">
        <v>879</v>
      </c>
    </row>
    <row r="8" spans="1:17" s="3" customFormat="1" ht="17.25" customHeight="1">
      <c r="A8" s="85">
        <v>829914</v>
      </c>
      <c r="B8" s="27" t="s">
        <v>234</v>
      </c>
      <c r="C8" s="34">
        <v>4002381858306</v>
      </c>
      <c r="D8" s="40" t="s">
        <v>11</v>
      </c>
      <c r="E8" s="114">
        <v>7</v>
      </c>
      <c r="F8" s="26">
        <v>1</v>
      </c>
      <c r="G8" s="28">
        <v>85</v>
      </c>
      <c r="H8" s="41" t="s">
        <v>12</v>
      </c>
      <c r="I8" s="121">
        <v>0.6</v>
      </c>
      <c r="J8" s="121" t="s">
        <v>66</v>
      </c>
      <c r="K8" s="47">
        <v>0.75</v>
      </c>
      <c r="L8" s="121">
        <f t="shared" si="0"/>
        <v>38.31428571428571</v>
      </c>
      <c r="M8" s="121" t="s">
        <v>66</v>
      </c>
      <c r="N8" s="121">
        <f t="shared" si="1"/>
        <v>47.89285714285714</v>
      </c>
      <c r="O8" s="115">
        <f t="shared" si="2"/>
        <v>63.857142857142854</v>
      </c>
      <c r="P8" s="116">
        <f t="shared" si="3"/>
        <v>372.5</v>
      </c>
      <c r="Q8" s="47">
        <v>447</v>
      </c>
    </row>
    <row r="9" spans="1:17" s="3" customFormat="1" ht="17.25" customHeight="1">
      <c r="A9" s="86">
        <v>822553</v>
      </c>
      <c r="B9" s="30" t="s">
        <v>254</v>
      </c>
      <c r="C9" s="35">
        <v>4002381838643</v>
      </c>
      <c r="D9" s="42" t="s">
        <v>11</v>
      </c>
      <c r="E9" s="32">
        <v>16</v>
      </c>
      <c r="F9" s="29">
        <v>1</v>
      </c>
      <c r="G9" s="31">
        <v>24</v>
      </c>
      <c r="H9" s="43" t="s">
        <v>12</v>
      </c>
      <c r="I9" s="122">
        <v>0.5</v>
      </c>
      <c r="J9" s="122" t="s">
        <v>66</v>
      </c>
      <c r="K9" s="119">
        <v>0.7</v>
      </c>
      <c r="L9" s="122">
        <f t="shared" si="0"/>
        <v>25.875</v>
      </c>
      <c r="M9" s="122" t="s">
        <v>66</v>
      </c>
      <c r="N9" s="122">
        <f t="shared" si="1"/>
        <v>36.224999999999994</v>
      </c>
      <c r="O9" s="117">
        <f t="shared" si="2"/>
        <v>51.75</v>
      </c>
      <c r="P9" s="118">
        <f t="shared" si="3"/>
        <v>690</v>
      </c>
      <c r="Q9" s="119">
        <v>828</v>
      </c>
    </row>
    <row r="10" spans="1:17" s="3" customFormat="1" ht="17.25" customHeight="1">
      <c r="A10" s="91">
        <v>829915</v>
      </c>
      <c r="B10" s="61" t="s">
        <v>255</v>
      </c>
      <c r="C10" s="37">
        <v>4002381858313</v>
      </c>
      <c r="D10" s="65" t="s">
        <v>11</v>
      </c>
      <c r="E10" s="75">
        <v>7</v>
      </c>
      <c r="F10" s="60">
        <v>1</v>
      </c>
      <c r="G10" s="62">
        <v>85</v>
      </c>
      <c r="H10" s="66" t="s">
        <v>12</v>
      </c>
      <c r="I10" s="63">
        <v>0.5</v>
      </c>
      <c r="J10" s="63" t="s">
        <v>66</v>
      </c>
      <c r="K10" s="67">
        <v>0.7</v>
      </c>
      <c r="L10" s="63">
        <f t="shared" si="0"/>
        <v>31.071428571428573</v>
      </c>
      <c r="M10" s="63" t="s">
        <v>66</v>
      </c>
      <c r="N10" s="63">
        <f t="shared" si="1"/>
        <v>43.5</v>
      </c>
      <c r="O10" s="101">
        <f t="shared" si="2"/>
        <v>62.142857142857146</v>
      </c>
      <c r="P10" s="100">
        <f t="shared" si="3"/>
        <v>362.5</v>
      </c>
      <c r="Q10" s="67">
        <v>435</v>
      </c>
    </row>
    <row r="11" spans="1:17" s="3" customFormat="1" ht="15">
      <c r="A11" s="246" t="s">
        <v>250</v>
      </c>
      <c r="B11" s="247"/>
      <c r="C11" s="247"/>
      <c r="D11" s="247"/>
      <c r="E11" s="247"/>
      <c r="F11" s="247"/>
      <c r="G11" s="247"/>
      <c r="H11" s="247"/>
      <c r="I11" s="247"/>
      <c r="J11" s="247"/>
      <c r="K11" s="247"/>
      <c r="L11" s="247"/>
      <c r="M11" s="247"/>
      <c r="N11" s="247"/>
      <c r="O11" s="262"/>
      <c r="P11" s="262"/>
      <c r="Q11" s="249"/>
    </row>
    <row r="12" spans="1:17" s="3" customFormat="1" ht="17.25" customHeight="1">
      <c r="A12" s="88">
        <v>9302</v>
      </c>
      <c r="B12" s="2" t="s">
        <v>226</v>
      </c>
      <c r="C12" s="49">
        <v>4002381181152</v>
      </c>
      <c r="D12" s="50" t="s">
        <v>11</v>
      </c>
      <c r="E12" s="13">
        <v>22</v>
      </c>
      <c r="F12" s="7">
        <v>1</v>
      </c>
      <c r="G12" s="1">
        <v>24</v>
      </c>
      <c r="H12" s="51" t="s">
        <v>12</v>
      </c>
      <c r="I12" s="123">
        <v>0.8</v>
      </c>
      <c r="J12" s="15" t="s">
        <v>66</v>
      </c>
      <c r="K12" s="52">
        <v>1</v>
      </c>
      <c r="L12" s="15">
        <f t="shared" si="0"/>
        <v>69.60000000000001</v>
      </c>
      <c r="M12" s="15" t="s">
        <v>66</v>
      </c>
      <c r="N12" s="14">
        <f t="shared" si="1"/>
        <v>87</v>
      </c>
      <c r="O12" s="92">
        <f>Q12/E12</f>
        <v>87</v>
      </c>
      <c r="P12" s="21">
        <f>Q12/1.2</f>
        <v>1595</v>
      </c>
      <c r="Q12" s="93">
        <v>1914</v>
      </c>
    </row>
    <row r="13" spans="1:17" s="3" customFormat="1" ht="17.25" customHeight="1">
      <c r="A13" s="246" t="s">
        <v>239</v>
      </c>
      <c r="B13" s="247"/>
      <c r="C13" s="247"/>
      <c r="D13" s="247"/>
      <c r="E13" s="247"/>
      <c r="F13" s="247"/>
      <c r="G13" s="247"/>
      <c r="H13" s="247"/>
      <c r="I13" s="247"/>
      <c r="J13" s="247"/>
      <c r="K13" s="247"/>
      <c r="L13" s="247"/>
      <c r="M13" s="247"/>
      <c r="N13" s="247"/>
      <c r="O13" s="247"/>
      <c r="P13" s="247"/>
      <c r="Q13" s="249"/>
    </row>
    <row r="14" spans="1:17" s="3" customFormat="1" ht="17.25" customHeight="1">
      <c r="A14" s="88">
        <v>86163</v>
      </c>
      <c r="B14" s="2" t="s">
        <v>235</v>
      </c>
      <c r="C14" s="49">
        <v>4002381123664</v>
      </c>
      <c r="D14" s="50" t="s">
        <v>11</v>
      </c>
      <c r="E14" s="13">
        <v>25</v>
      </c>
      <c r="F14" s="7">
        <v>1</v>
      </c>
      <c r="G14" s="1">
        <v>24</v>
      </c>
      <c r="H14" s="51" t="s">
        <v>12</v>
      </c>
      <c r="I14" s="123">
        <v>2</v>
      </c>
      <c r="J14" s="15" t="s">
        <v>66</v>
      </c>
      <c r="K14" s="52">
        <v>4</v>
      </c>
      <c r="L14" s="15">
        <f t="shared" si="0"/>
        <v>78.96</v>
      </c>
      <c r="M14" s="15" t="s">
        <v>66</v>
      </c>
      <c r="N14" s="124">
        <f t="shared" si="1"/>
        <v>157.92</v>
      </c>
      <c r="O14" s="92">
        <f>Q14/E14</f>
        <v>39.48</v>
      </c>
      <c r="P14" s="21">
        <f>Q14/1.2</f>
        <v>822.5</v>
      </c>
      <c r="Q14" s="89">
        <v>987</v>
      </c>
    </row>
    <row r="15" spans="1:17" s="3" customFormat="1" ht="15">
      <c r="A15" s="246" t="s">
        <v>222</v>
      </c>
      <c r="B15" s="247"/>
      <c r="C15" s="247"/>
      <c r="D15" s="247"/>
      <c r="E15" s="247"/>
      <c r="F15" s="247"/>
      <c r="G15" s="247"/>
      <c r="H15" s="247"/>
      <c r="I15" s="247"/>
      <c r="J15" s="247"/>
      <c r="K15" s="247"/>
      <c r="L15" s="247"/>
      <c r="M15" s="247"/>
      <c r="N15" s="247"/>
      <c r="O15" s="317"/>
      <c r="P15" s="317"/>
      <c r="Q15" s="249"/>
    </row>
    <row r="16" spans="1:17" s="3" customFormat="1" ht="17.25" customHeight="1">
      <c r="A16" s="84">
        <v>1718</v>
      </c>
      <c r="B16" s="17" t="s">
        <v>265</v>
      </c>
      <c r="C16" s="33">
        <v>4002381174734</v>
      </c>
      <c r="D16" s="38" t="s">
        <v>11</v>
      </c>
      <c r="E16" s="19">
        <v>25</v>
      </c>
      <c r="F16" s="16">
        <v>1</v>
      </c>
      <c r="G16" s="18">
        <v>24</v>
      </c>
      <c r="H16" s="39" t="s">
        <v>13</v>
      </c>
      <c r="I16" s="125">
        <v>0.7</v>
      </c>
      <c r="J16" s="120" t="s">
        <v>66</v>
      </c>
      <c r="K16" s="113">
        <v>1</v>
      </c>
      <c r="L16" s="120">
        <f t="shared" si="0"/>
        <v>23.016000000000002</v>
      </c>
      <c r="M16" s="120" t="s">
        <v>66</v>
      </c>
      <c r="N16" s="120">
        <f t="shared" si="1"/>
        <v>32.88</v>
      </c>
      <c r="O16" s="105">
        <f>Q16/E16</f>
        <v>32.88</v>
      </c>
      <c r="P16" s="104">
        <f>Q16/1.2</f>
        <v>685</v>
      </c>
      <c r="Q16" s="185">
        <v>822</v>
      </c>
    </row>
    <row r="17" spans="1:44" ht="17.25" customHeight="1">
      <c r="A17" s="91">
        <v>855386</v>
      </c>
      <c r="B17" s="61" t="s">
        <v>264</v>
      </c>
      <c r="C17" s="64">
        <v>4002381892348</v>
      </c>
      <c r="D17" s="65" t="s">
        <v>11</v>
      </c>
      <c r="E17" s="75">
        <v>8</v>
      </c>
      <c r="F17" s="60">
        <v>1</v>
      </c>
      <c r="G17" s="62">
        <v>85</v>
      </c>
      <c r="H17" s="66" t="s">
        <v>13</v>
      </c>
      <c r="I17" s="126">
        <v>0.7</v>
      </c>
      <c r="J17" s="63" t="s">
        <v>66</v>
      </c>
      <c r="K17" s="67">
        <v>1</v>
      </c>
      <c r="L17" s="63">
        <f t="shared" si="0"/>
        <v>34.474999999999994</v>
      </c>
      <c r="M17" s="63" t="s">
        <v>66</v>
      </c>
      <c r="N17" s="63">
        <f t="shared" si="1"/>
        <v>49.25</v>
      </c>
      <c r="O17" s="101">
        <f>Q17/E17</f>
        <v>49.25</v>
      </c>
      <c r="P17" s="100">
        <f>Q17/1.2</f>
        <v>328.33333333333337</v>
      </c>
      <c r="Q17" s="186">
        <v>394</v>
      </c>
      <c r="AR17" s="4"/>
    </row>
    <row r="18" spans="1:44" ht="17.25" customHeight="1">
      <c r="A18" s="246" t="s">
        <v>239</v>
      </c>
      <c r="B18" s="247"/>
      <c r="C18" s="247"/>
      <c r="D18" s="247"/>
      <c r="E18" s="247"/>
      <c r="F18" s="247"/>
      <c r="G18" s="247"/>
      <c r="H18" s="247"/>
      <c r="I18" s="247"/>
      <c r="J18" s="247"/>
      <c r="K18" s="247"/>
      <c r="L18" s="247"/>
      <c r="M18" s="247"/>
      <c r="N18" s="247"/>
      <c r="O18" s="262"/>
      <c r="P18" s="262"/>
      <c r="Q18" s="249"/>
      <c r="AR18" s="4"/>
    </row>
    <row r="19" spans="1:44" ht="17.25" customHeight="1">
      <c r="A19" s="88">
        <v>1409</v>
      </c>
      <c r="B19" s="2" t="s">
        <v>238</v>
      </c>
      <c r="C19" s="49">
        <v>4002381207098</v>
      </c>
      <c r="D19" s="50" t="s">
        <v>11</v>
      </c>
      <c r="E19" s="7">
        <v>25</v>
      </c>
      <c r="F19" s="7">
        <v>1</v>
      </c>
      <c r="G19" s="1">
        <v>24</v>
      </c>
      <c r="H19" s="51" t="s">
        <v>12</v>
      </c>
      <c r="I19" s="123">
        <v>2</v>
      </c>
      <c r="J19" s="15" t="s">
        <v>66</v>
      </c>
      <c r="K19" s="52">
        <v>4</v>
      </c>
      <c r="L19" s="123">
        <f t="shared" si="0"/>
        <v>114.16</v>
      </c>
      <c r="M19" s="15" t="s">
        <v>66</v>
      </c>
      <c r="N19" s="124">
        <f t="shared" si="1"/>
        <v>228.32</v>
      </c>
      <c r="O19" s="92">
        <f>Q19/E19</f>
        <v>57.08</v>
      </c>
      <c r="P19" s="21">
        <f>Q19/1.2</f>
        <v>1189.1666666666667</v>
      </c>
      <c r="Q19" s="93">
        <v>1427</v>
      </c>
      <c r="AR19" s="4"/>
    </row>
    <row r="20" spans="1:44" ht="17.25" customHeight="1">
      <c r="A20" s="246" t="s">
        <v>221</v>
      </c>
      <c r="B20" s="247"/>
      <c r="C20" s="247"/>
      <c r="D20" s="247"/>
      <c r="E20" s="247"/>
      <c r="F20" s="247"/>
      <c r="G20" s="247"/>
      <c r="H20" s="247"/>
      <c r="I20" s="247"/>
      <c r="J20" s="247"/>
      <c r="K20" s="247"/>
      <c r="L20" s="247"/>
      <c r="M20" s="247"/>
      <c r="N20" s="247"/>
      <c r="O20" s="317"/>
      <c r="P20" s="317"/>
      <c r="Q20" s="249"/>
      <c r="AR20" s="4"/>
    </row>
    <row r="21" spans="1:44" ht="17.25" customHeight="1">
      <c r="A21" s="84">
        <v>808925</v>
      </c>
      <c r="B21" s="17" t="s">
        <v>67</v>
      </c>
      <c r="C21" s="33"/>
      <c r="D21" s="38" t="s">
        <v>9</v>
      </c>
      <c r="E21" s="19">
        <v>10</v>
      </c>
      <c r="F21" s="16">
        <v>1</v>
      </c>
      <c r="G21" s="18">
        <v>10</v>
      </c>
      <c r="H21" s="39" t="s">
        <v>12</v>
      </c>
      <c r="I21" s="295">
        <v>0.1</v>
      </c>
      <c r="J21" s="296"/>
      <c r="K21" s="297"/>
      <c r="L21" s="295">
        <f t="shared" si="0"/>
        <v>23.630000000000003</v>
      </c>
      <c r="M21" s="296"/>
      <c r="N21" s="298"/>
      <c r="O21" s="105">
        <f>Q21/E21</f>
        <v>236.3</v>
      </c>
      <c r="P21" s="104">
        <f>Q21/1.2</f>
        <v>1969.1666666666667</v>
      </c>
      <c r="Q21" s="187">
        <v>2363</v>
      </c>
      <c r="AR21" s="4"/>
    </row>
    <row r="22" spans="1:44" ht="17.25" customHeight="1">
      <c r="A22" s="90">
        <v>805094</v>
      </c>
      <c r="B22" s="54" t="s">
        <v>68</v>
      </c>
      <c r="C22" s="57">
        <v>4002381808714</v>
      </c>
      <c r="D22" s="58" t="s">
        <v>9</v>
      </c>
      <c r="E22" s="56">
        <v>5</v>
      </c>
      <c r="F22" s="53">
        <v>1</v>
      </c>
      <c r="G22" s="55">
        <v>52</v>
      </c>
      <c r="H22" s="59" t="s">
        <v>14</v>
      </c>
      <c r="I22" s="250">
        <v>0.1</v>
      </c>
      <c r="J22" s="251"/>
      <c r="K22" s="252"/>
      <c r="L22" s="250">
        <f t="shared" si="0"/>
        <v>25.560000000000002</v>
      </c>
      <c r="M22" s="251"/>
      <c r="N22" s="254"/>
      <c r="O22" s="99">
        <f>Q22/E22</f>
        <v>255.6</v>
      </c>
      <c r="P22" s="98">
        <f>Q22/1.2</f>
        <v>1065</v>
      </c>
      <c r="Q22" s="188">
        <v>1278</v>
      </c>
      <c r="AK22" s="95"/>
      <c r="AR22" s="4"/>
    </row>
    <row r="23" spans="1:44" ht="17.25" customHeight="1">
      <c r="A23" s="325">
        <v>805083</v>
      </c>
      <c r="B23" s="326" t="s">
        <v>69</v>
      </c>
      <c r="C23" s="327">
        <v>4002381808707</v>
      </c>
      <c r="D23" s="328" t="s">
        <v>9</v>
      </c>
      <c r="E23" s="329">
        <v>2.5</v>
      </c>
      <c r="F23" s="329">
        <v>4</v>
      </c>
      <c r="G23" s="330">
        <v>120</v>
      </c>
      <c r="H23" s="331" t="s">
        <v>10</v>
      </c>
      <c r="I23" s="332">
        <v>0.1</v>
      </c>
      <c r="J23" s="333"/>
      <c r="K23" s="334"/>
      <c r="L23" s="332">
        <f t="shared" si="0"/>
        <v>29</v>
      </c>
      <c r="M23" s="333"/>
      <c r="N23" s="335"/>
      <c r="O23" s="336">
        <f>Q23/E23</f>
        <v>290</v>
      </c>
      <c r="P23" s="337">
        <f>Q23/1.2</f>
        <v>604.1666666666667</v>
      </c>
      <c r="Q23" s="338">
        <v>725</v>
      </c>
      <c r="AK23" s="95"/>
      <c r="AR23" s="4"/>
    </row>
    <row r="24" spans="1:44" ht="17.25" customHeight="1">
      <c r="A24" s="86">
        <v>805098</v>
      </c>
      <c r="B24" s="30" t="s">
        <v>70</v>
      </c>
      <c r="C24" s="35">
        <v>4002381808745</v>
      </c>
      <c r="D24" s="42" t="s">
        <v>9</v>
      </c>
      <c r="E24" s="32">
        <v>10</v>
      </c>
      <c r="F24" s="29">
        <v>1</v>
      </c>
      <c r="G24" s="31">
        <v>40</v>
      </c>
      <c r="H24" s="43" t="s">
        <v>14</v>
      </c>
      <c r="I24" s="250">
        <v>0.1</v>
      </c>
      <c r="J24" s="251"/>
      <c r="K24" s="252"/>
      <c r="L24" s="250">
        <f t="shared" si="0"/>
        <v>43.43000000000001</v>
      </c>
      <c r="M24" s="251"/>
      <c r="N24" s="254"/>
      <c r="O24" s="99">
        <f>Q24/E24</f>
        <v>434.3</v>
      </c>
      <c r="P24" s="98">
        <f>Q24/1.2</f>
        <v>3619.166666666667</v>
      </c>
      <c r="Q24" s="188">
        <v>4343</v>
      </c>
      <c r="AR24" s="4"/>
    </row>
    <row r="25" spans="1:44" ht="17.25" customHeight="1">
      <c r="A25" s="87">
        <v>805097</v>
      </c>
      <c r="B25" s="23" t="s">
        <v>71</v>
      </c>
      <c r="C25" s="37">
        <v>4002381808738</v>
      </c>
      <c r="D25" s="44" t="s">
        <v>9</v>
      </c>
      <c r="E25" s="25">
        <v>5</v>
      </c>
      <c r="F25" s="22">
        <v>1</v>
      </c>
      <c r="G25" s="24">
        <v>52</v>
      </c>
      <c r="H25" s="45" t="s">
        <v>14</v>
      </c>
      <c r="I25" s="318">
        <v>0.1</v>
      </c>
      <c r="J25" s="319"/>
      <c r="K25" s="320"/>
      <c r="L25" s="318">
        <f t="shared" si="0"/>
        <v>47.6</v>
      </c>
      <c r="M25" s="319"/>
      <c r="N25" s="322"/>
      <c r="O25" s="101">
        <f>Q25/E25</f>
        <v>476</v>
      </c>
      <c r="P25" s="100">
        <f>Q25/1.2</f>
        <v>1983.3333333333335</v>
      </c>
      <c r="Q25" s="189">
        <v>2380</v>
      </c>
      <c r="AR25" s="4"/>
    </row>
    <row r="26" spans="1:44" ht="17.25" customHeight="1">
      <c r="A26" s="246" t="s">
        <v>249</v>
      </c>
      <c r="B26" s="247"/>
      <c r="C26" s="247"/>
      <c r="D26" s="247"/>
      <c r="E26" s="247"/>
      <c r="F26" s="247"/>
      <c r="G26" s="247"/>
      <c r="H26" s="247"/>
      <c r="I26" s="247"/>
      <c r="J26" s="247"/>
      <c r="K26" s="247"/>
      <c r="L26" s="247"/>
      <c r="M26" s="247"/>
      <c r="N26" s="247"/>
      <c r="O26" s="248"/>
      <c r="P26" s="248"/>
      <c r="Q26" s="249"/>
      <c r="AR26" s="4"/>
    </row>
    <row r="27" spans="1:44" ht="17.25" customHeight="1">
      <c r="A27" s="84">
        <v>844679</v>
      </c>
      <c r="B27" s="17" t="s">
        <v>204</v>
      </c>
      <c r="C27" s="33">
        <v>4002381880413</v>
      </c>
      <c r="D27" s="38" t="s">
        <v>9</v>
      </c>
      <c r="E27" s="16">
        <v>5</v>
      </c>
      <c r="F27" s="16">
        <v>1</v>
      </c>
      <c r="G27" s="18">
        <v>52</v>
      </c>
      <c r="H27" s="39" t="s">
        <v>12</v>
      </c>
      <c r="I27" s="120">
        <v>0.1</v>
      </c>
      <c r="J27" s="120" t="s">
        <v>66</v>
      </c>
      <c r="K27" s="113">
        <v>0.15</v>
      </c>
      <c r="L27" s="20">
        <f t="shared" si="0"/>
        <v>71.14</v>
      </c>
      <c r="M27" s="20" t="s">
        <v>66</v>
      </c>
      <c r="N27" s="20">
        <f>O27*K27</f>
        <v>106.71</v>
      </c>
      <c r="O27" s="105">
        <f>Q27/E27</f>
        <v>711.4</v>
      </c>
      <c r="P27" s="104">
        <f>Q27/1.2</f>
        <v>2964.166666666667</v>
      </c>
      <c r="Q27" s="171">
        <v>3557</v>
      </c>
      <c r="AR27" s="4"/>
    </row>
    <row r="28" spans="1:44" ht="17.25" customHeight="1">
      <c r="A28" s="91">
        <v>844680</v>
      </c>
      <c r="B28" s="61" t="s">
        <v>205</v>
      </c>
      <c r="C28" s="64">
        <v>4002381880420</v>
      </c>
      <c r="D28" s="65" t="s">
        <v>9</v>
      </c>
      <c r="E28" s="60">
        <v>2.5</v>
      </c>
      <c r="F28" s="60">
        <v>4</v>
      </c>
      <c r="G28" s="62">
        <v>30</v>
      </c>
      <c r="H28" s="66" t="s">
        <v>12</v>
      </c>
      <c r="I28" s="63">
        <v>0.1</v>
      </c>
      <c r="J28" s="63" t="s">
        <v>66</v>
      </c>
      <c r="K28" s="67">
        <v>0.15</v>
      </c>
      <c r="L28" s="63">
        <f t="shared" si="0"/>
        <v>75.52000000000001</v>
      </c>
      <c r="M28" s="63" t="s">
        <v>66</v>
      </c>
      <c r="N28" s="63">
        <f>O28*K28</f>
        <v>113.28</v>
      </c>
      <c r="O28" s="101">
        <f>Q28/E28</f>
        <v>755.2</v>
      </c>
      <c r="P28" s="100">
        <f>Q28/1.2</f>
        <v>1573.3333333333335</v>
      </c>
      <c r="Q28" s="172">
        <v>1888</v>
      </c>
      <c r="AR28" s="4"/>
    </row>
    <row r="29" spans="1:44" ht="17.25" customHeight="1">
      <c r="A29" s="246" t="s">
        <v>236</v>
      </c>
      <c r="B29" s="247"/>
      <c r="C29" s="247"/>
      <c r="D29" s="247"/>
      <c r="E29" s="247"/>
      <c r="F29" s="247"/>
      <c r="G29" s="247"/>
      <c r="H29" s="247"/>
      <c r="I29" s="247"/>
      <c r="J29" s="247"/>
      <c r="K29" s="247"/>
      <c r="L29" s="247"/>
      <c r="M29" s="247"/>
      <c r="N29" s="247"/>
      <c r="O29" s="248"/>
      <c r="P29" s="248"/>
      <c r="Q29" s="249"/>
      <c r="AR29" s="4"/>
    </row>
    <row r="30" spans="1:44" ht="17.25" customHeight="1">
      <c r="A30" s="84">
        <v>74461</v>
      </c>
      <c r="B30" s="17" t="s">
        <v>206</v>
      </c>
      <c r="C30" s="33">
        <v>4002381093226</v>
      </c>
      <c r="D30" s="38" t="s">
        <v>11</v>
      </c>
      <c r="E30" s="16">
        <v>25</v>
      </c>
      <c r="F30" s="16">
        <v>1</v>
      </c>
      <c r="G30" s="18">
        <v>24</v>
      </c>
      <c r="H30" s="39" t="s">
        <v>12</v>
      </c>
      <c r="I30" s="259">
        <v>4</v>
      </c>
      <c r="J30" s="260"/>
      <c r="K30" s="261"/>
      <c r="L30" s="268">
        <f t="shared" si="0"/>
        <v>212.8</v>
      </c>
      <c r="M30" s="260"/>
      <c r="N30" s="269"/>
      <c r="O30" s="105">
        <f aca="true" t="shared" si="4" ref="O30:O38">Q30/E30</f>
        <v>53.2</v>
      </c>
      <c r="P30" s="104">
        <f aca="true" t="shared" si="5" ref="P30:P38">Q30/1.2</f>
        <v>1108.3333333333335</v>
      </c>
      <c r="Q30" s="171">
        <v>1330</v>
      </c>
      <c r="AR30" s="4"/>
    </row>
    <row r="31" spans="1:44" ht="17.25" customHeight="1">
      <c r="A31" s="90">
        <v>74472</v>
      </c>
      <c r="B31" s="54" t="s">
        <v>207</v>
      </c>
      <c r="C31" s="57">
        <v>4002381093349</v>
      </c>
      <c r="D31" s="58" t="s">
        <v>11</v>
      </c>
      <c r="E31" s="53">
        <v>25</v>
      </c>
      <c r="F31" s="53">
        <v>1</v>
      </c>
      <c r="G31" s="55">
        <v>24</v>
      </c>
      <c r="H31" s="59" t="s">
        <v>12</v>
      </c>
      <c r="I31" s="250">
        <v>4</v>
      </c>
      <c r="J31" s="251"/>
      <c r="K31" s="252"/>
      <c r="L31" s="253">
        <f aca="true" t="shared" si="6" ref="L31:L40">O31*I31</f>
        <v>212.8</v>
      </c>
      <c r="M31" s="251"/>
      <c r="N31" s="254"/>
      <c r="O31" s="99">
        <f t="shared" si="4"/>
        <v>53.2</v>
      </c>
      <c r="P31" s="98">
        <f t="shared" si="5"/>
        <v>1108.3333333333335</v>
      </c>
      <c r="Q31" s="173">
        <v>1330</v>
      </c>
      <c r="AR31" s="4"/>
    </row>
    <row r="32" spans="1:44" ht="17.25" customHeight="1">
      <c r="A32" s="90">
        <v>74471</v>
      </c>
      <c r="B32" s="54" t="s">
        <v>208</v>
      </c>
      <c r="C32" s="57">
        <v>4002381093332</v>
      </c>
      <c r="D32" s="58" t="s">
        <v>11</v>
      </c>
      <c r="E32" s="53">
        <v>25</v>
      </c>
      <c r="F32" s="53">
        <v>1</v>
      </c>
      <c r="G32" s="55">
        <v>24</v>
      </c>
      <c r="H32" s="59" t="s">
        <v>12</v>
      </c>
      <c r="I32" s="250">
        <v>4</v>
      </c>
      <c r="J32" s="251"/>
      <c r="K32" s="252"/>
      <c r="L32" s="253">
        <f t="shared" si="6"/>
        <v>212.8</v>
      </c>
      <c r="M32" s="251"/>
      <c r="N32" s="254"/>
      <c r="O32" s="99">
        <f t="shared" si="4"/>
        <v>53.2</v>
      </c>
      <c r="P32" s="98">
        <f t="shared" si="5"/>
        <v>1108.3333333333335</v>
      </c>
      <c r="Q32" s="173">
        <v>1330</v>
      </c>
      <c r="AR32" s="4"/>
    </row>
    <row r="33" spans="1:44" ht="17.25" customHeight="1">
      <c r="A33" s="90">
        <v>74469</v>
      </c>
      <c r="B33" s="54" t="s">
        <v>209</v>
      </c>
      <c r="C33" s="57">
        <v>4002381093325</v>
      </c>
      <c r="D33" s="58" t="s">
        <v>11</v>
      </c>
      <c r="E33" s="53">
        <v>25</v>
      </c>
      <c r="F33" s="53">
        <v>1</v>
      </c>
      <c r="G33" s="55">
        <v>24</v>
      </c>
      <c r="H33" s="59" t="s">
        <v>12</v>
      </c>
      <c r="I33" s="250">
        <v>4</v>
      </c>
      <c r="J33" s="251"/>
      <c r="K33" s="252"/>
      <c r="L33" s="253">
        <f t="shared" si="6"/>
        <v>212.8</v>
      </c>
      <c r="M33" s="251"/>
      <c r="N33" s="254"/>
      <c r="O33" s="99">
        <f t="shared" si="4"/>
        <v>53.2</v>
      </c>
      <c r="P33" s="98">
        <f t="shared" si="5"/>
        <v>1108.3333333333335</v>
      </c>
      <c r="Q33" s="173">
        <v>1330</v>
      </c>
      <c r="AR33" s="4"/>
    </row>
    <row r="34" spans="1:44" ht="17.25" customHeight="1">
      <c r="A34" s="90">
        <v>74468</v>
      </c>
      <c r="B34" s="54" t="s">
        <v>210</v>
      </c>
      <c r="C34" s="57">
        <v>4002381093301</v>
      </c>
      <c r="D34" s="58" t="s">
        <v>11</v>
      </c>
      <c r="E34" s="53">
        <v>25</v>
      </c>
      <c r="F34" s="53">
        <v>1</v>
      </c>
      <c r="G34" s="55">
        <v>24</v>
      </c>
      <c r="H34" s="59" t="s">
        <v>12</v>
      </c>
      <c r="I34" s="250">
        <v>4</v>
      </c>
      <c r="J34" s="251"/>
      <c r="K34" s="252"/>
      <c r="L34" s="253">
        <f t="shared" si="6"/>
        <v>212.8</v>
      </c>
      <c r="M34" s="251"/>
      <c r="N34" s="254"/>
      <c r="O34" s="99">
        <f t="shared" si="4"/>
        <v>53.2</v>
      </c>
      <c r="P34" s="98">
        <f t="shared" si="5"/>
        <v>1108.3333333333335</v>
      </c>
      <c r="Q34" s="173">
        <v>1330</v>
      </c>
      <c r="AR34" s="4"/>
    </row>
    <row r="35" spans="1:44" ht="17.25" customHeight="1">
      <c r="A35" s="90">
        <v>74467</v>
      </c>
      <c r="B35" s="54" t="s">
        <v>211</v>
      </c>
      <c r="C35" s="57">
        <v>4002381093295</v>
      </c>
      <c r="D35" s="58" t="s">
        <v>11</v>
      </c>
      <c r="E35" s="53">
        <v>25</v>
      </c>
      <c r="F35" s="53">
        <v>1</v>
      </c>
      <c r="G35" s="55">
        <v>24</v>
      </c>
      <c r="H35" s="59" t="s">
        <v>12</v>
      </c>
      <c r="I35" s="250">
        <v>4</v>
      </c>
      <c r="J35" s="251"/>
      <c r="K35" s="252"/>
      <c r="L35" s="253">
        <f t="shared" si="6"/>
        <v>230.24</v>
      </c>
      <c r="M35" s="251"/>
      <c r="N35" s="254"/>
      <c r="O35" s="99">
        <f t="shared" si="4"/>
        <v>57.56</v>
      </c>
      <c r="P35" s="98">
        <f t="shared" si="5"/>
        <v>1199.1666666666667</v>
      </c>
      <c r="Q35" s="173">
        <v>1439</v>
      </c>
      <c r="AR35" s="4"/>
    </row>
    <row r="36" spans="1:44" ht="17.25" customHeight="1">
      <c r="A36" s="90">
        <v>74466</v>
      </c>
      <c r="B36" s="54" t="s">
        <v>212</v>
      </c>
      <c r="C36" s="57">
        <v>4002381093271</v>
      </c>
      <c r="D36" s="58" t="s">
        <v>11</v>
      </c>
      <c r="E36" s="53">
        <v>25</v>
      </c>
      <c r="F36" s="53">
        <v>1</v>
      </c>
      <c r="G36" s="55">
        <v>24</v>
      </c>
      <c r="H36" s="59" t="s">
        <v>12</v>
      </c>
      <c r="I36" s="250">
        <v>4</v>
      </c>
      <c r="J36" s="251"/>
      <c r="K36" s="252"/>
      <c r="L36" s="253">
        <f t="shared" si="6"/>
        <v>230.24</v>
      </c>
      <c r="M36" s="251"/>
      <c r="N36" s="254"/>
      <c r="O36" s="99">
        <f t="shared" si="4"/>
        <v>57.56</v>
      </c>
      <c r="P36" s="98">
        <f t="shared" si="5"/>
        <v>1199.1666666666667</v>
      </c>
      <c r="Q36" s="173">
        <v>1439</v>
      </c>
      <c r="AR36" s="4"/>
    </row>
    <row r="37" spans="1:44" ht="17.25" customHeight="1">
      <c r="A37" s="90">
        <v>74465</v>
      </c>
      <c r="B37" s="54" t="s">
        <v>213</v>
      </c>
      <c r="C37" s="57">
        <v>4002381093264</v>
      </c>
      <c r="D37" s="58" t="s">
        <v>11</v>
      </c>
      <c r="E37" s="53">
        <v>25</v>
      </c>
      <c r="F37" s="53">
        <v>1</v>
      </c>
      <c r="G37" s="55">
        <v>24</v>
      </c>
      <c r="H37" s="59" t="s">
        <v>12</v>
      </c>
      <c r="I37" s="250">
        <v>4</v>
      </c>
      <c r="J37" s="251"/>
      <c r="K37" s="252"/>
      <c r="L37" s="253">
        <f t="shared" si="6"/>
        <v>230.24</v>
      </c>
      <c r="M37" s="251"/>
      <c r="N37" s="254"/>
      <c r="O37" s="99">
        <f t="shared" si="4"/>
        <v>57.56</v>
      </c>
      <c r="P37" s="98">
        <f t="shared" si="5"/>
        <v>1199.1666666666667</v>
      </c>
      <c r="Q37" s="173">
        <v>1439</v>
      </c>
      <c r="AR37" s="4"/>
    </row>
    <row r="38" spans="1:44" ht="17.25" customHeight="1">
      <c r="A38" s="87">
        <v>74464</v>
      </c>
      <c r="B38" s="23" t="s">
        <v>214</v>
      </c>
      <c r="C38" s="37">
        <v>4002381093257</v>
      </c>
      <c r="D38" s="44" t="s">
        <v>11</v>
      </c>
      <c r="E38" s="22">
        <v>25</v>
      </c>
      <c r="F38" s="22">
        <v>1</v>
      </c>
      <c r="G38" s="24">
        <v>24</v>
      </c>
      <c r="H38" s="45" t="s">
        <v>12</v>
      </c>
      <c r="I38" s="263">
        <v>4</v>
      </c>
      <c r="J38" s="264"/>
      <c r="K38" s="265"/>
      <c r="L38" s="266">
        <f t="shared" si="6"/>
        <v>230.24</v>
      </c>
      <c r="M38" s="264"/>
      <c r="N38" s="267"/>
      <c r="O38" s="101">
        <f t="shared" si="4"/>
        <v>57.56</v>
      </c>
      <c r="P38" s="100">
        <f t="shared" si="5"/>
        <v>1199.1666666666667</v>
      </c>
      <c r="Q38" s="174">
        <v>1439</v>
      </c>
      <c r="AR38" s="4"/>
    </row>
    <row r="39" spans="1:44" ht="17.25" customHeight="1">
      <c r="A39" s="246" t="s">
        <v>220</v>
      </c>
      <c r="B39" s="247"/>
      <c r="C39" s="247"/>
      <c r="D39" s="247"/>
      <c r="E39" s="247"/>
      <c r="F39" s="247"/>
      <c r="G39" s="247"/>
      <c r="H39" s="247"/>
      <c r="I39" s="247"/>
      <c r="J39" s="247"/>
      <c r="K39" s="247"/>
      <c r="L39" s="247"/>
      <c r="M39" s="247"/>
      <c r="N39" s="247"/>
      <c r="O39" s="248"/>
      <c r="P39" s="248"/>
      <c r="Q39" s="249"/>
      <c r="AR39" s="4"/>
    </row>
    <row r="40" spans="1:44" ht="17.25" customHeight="1">
      <c r="A40" s="84">
        <v>799592</v>
      </c>
      <c r="B40" s="17" t="s">
        <v>72</v>
      </c>
      <c r="C40" s="33">
        <v>4002381693068</v>
      </c>
      <c r="D40" s="38" t="s">
        <v>9</v>
      </c>
      <c r="E40" s="19">
        <v>5</v>
      </c>
      <c r="F40" s="16">
        <v>1</v>
      </c>
      <c r="G40" s="18">
        <v>52</v>
      </c>
      <c r="H40" s="39" t="s">
        <v>14</v>
      </c>
      <c r="I40" s="120">
        <v>0.1</v>
      </c>
      <c r="J40" s="120" t="s">
        <v>66</v>
      </c>
      <c r="K40" s="113">
        <v>0.13</v>
      </c>
      <c r="L40" s="120">
        <f t="shared" si="6"/>
        <v>28.74</v>
      </c>
      <c r="M40" s="120" t="s">
        <v>66</v>
      </c>
      <c r="N40" s="120">
        <f aca="true" t="shared" si="7" ref="N40:N51">O40*K40</f>
        <v>37.361999999999995</v>
      </c>
      <c r="O40" s="105">
        <f>Q40/E40</f>
        <v>287.4</v>
      </c>
      <c r="P40" s="104">
        <f>Q40/1.2</f>
        <v>1197.5</v>
      </c>
      <c r="Q40" s="190">
        <v>1437</v>
      </c>
      <c r="AR40" s="4"/>
    </row>
    <row r="41" spans="1:44" ht="17.25" customHeight="1">
      <c r="A41" s="91">
        <v>799591</v>
      </c>
      <c r="B41" s="61" t="s">
        <v>73</v>
      </c>
      <c r="C41" s="64">
        <v>4002381733962</v>
      </c>
      <c r="D41" s="65" t="s">
        <v>9</v>
      </c>
      <c r="E41" s="60">
        <v>2.5</v>
      </c>
      <c r="F41" s="60">
        <v>4</v>
      </c>
      <c r="G41" s="62">
        <v>30</v>
      </c>
      <c r="H41" s="66" t="s">
        <v>13</v>
      </c>
      <c r="I41" s="63">
        <v>0.1</v>
      </c>
      <c r="J41" s="63" t="s">
        <v>66</v>
      </c>
      <c r="K41" s="67">
        <v>0.13</v>
      </c>
      <c r="L41" s="63">
        <f aca="true" t="shared" si="8" ref="L41:L51">O41*I41</f>
        <v>30.760000000000005</v>
      </c>
      <c r="M41" s="63" t="s">
        <v>66</v>
      </c>
      <c r="N41" s="63">
        <f t="shared" si="7"/>
        <v>39.98800000000001</v>
      </c>
      <c r="O41" s="101">
        <f>Q41/E41</f>
        <v>307.6</v>
      </c>
      <c r="P41" s="100">
        <f>Q41/1.2</f>
        <v>640.8333333333334</v>
      </c>
      <c r="Q41" s="191">
        <v>769</v>
      </c>
      <c r="AR41" s="4"/>
    </row>
    <row r="42" spans="1:44" ht="17.25" customHeight="1">
      <c r="A42" s="246" t="s">
        <v>248</v>
      </c>
      <c r="B42" s="247"/>
      <c r="C42" s="247"/>
      <c r="D42" s="247"/>
      <c r="E42" s="247"/>
      <c r="F42" s="247"/>
      <c r="G42" s="247"/>
      <c r="H42" s="247"/>
      <c r="I42" s="247"/>
      <c r="J42" s="247"/>
      <c r="K42" s="247"/>
      <c r="L42" s="247"/>
      <c r="M42" s="247"/>
      <c r="N42" s="247"/>
      <c r="O42" s="248"/>
      <c r="P42" s="248"/>
      <c r="Q42" s="249"/>
      <c r="AR42" s="4"/>
    </row>
    <row r="43" spans="1:44" ht="17.25" customHeight="1">
      <c r="A43" s="84">
        <v>736574</v>
      </c>
      <c r="B43" s="17" t="s">
        <v>74</v>
      </c>
      <c r="C43" s="33">
        <v>4002381733436</v>
      </c>
      <c r="D43" s="38" t="s">
        <v>9</v>
      </c>
      <c r="E43" s="16">
        <v>2.5</v>
      </c>
      <c r="F43" s="16">
        <v>4</v>
      </c>
      <c r="G43" s="18">
        <v>30</v>
      </c>
      <c r="H43" s="39" t="s">
        <v>14</v>
      </c>
      <c r="I43" s="120">
        <v>0.11</v>
      </c>
      <c r="J43" s="120" t="s">
        <v>66</v>
      </c>
      <c r="K43" s="113">
        <v>0.15</v>
      </c>
      <c r="L43" s="120">
        <f t="shared" si="8"/>
        <v>38.544</v>
      </c>
      <c r="M43" s="120" t="s">
        <v>66</v>
      </c>
      <c r="N43" s="120">
        <f t="shared" si="7"/>
        <v>52.559999999999995</v>
      </c>
      <c r="O43" s="105">
        <f>Q43/E43</f>
        <v>350.4</v>
      </c>
      <c r="P43" s="104">
        <f>Q43/1.2</f>
        <v>730</v>
      </c>
      <c r="Q43" s="46">
        <v>876</v>
      </c>
      <c r="AR43" s="4"/>
    </row>
    <row r="44" spans="1:44" ht="17.25" customHeight="1">
      <c r="A44" s="90">
        <v>736578</v>
      </c>
      <c r="B44" s="54" t="s">
        <v>75</v>
      </c>
      <c r="C44" s="57">
        <v>4002381733450</v>
      </c>
      <c r="D44" s="58" t="s">
        <v>9</v>
      </c>
      <c r="E44" s="53">
        <v>2.5</v>
      </c>
      <c r="F44" s="53">
        <v>4</v>
      </c>
      <c r="G44" s="55">
        <v>30</v>
      </c>
      <c r="H44" s="59" t="s">
        <v>14</v>
      </c>
      <c r="I44" s="127">
        <v>0.11</v>
      </c>
      <c r="J44" s="127" t="s">
        <v>66</v>
      </c>
      <c r="K44" s="68">
        <v>0.15</v>
      </c>
      <c r="L44" s="127">
        <f t="shared" si="8"/>
        <v>38.544</v>
      </c>
      <c r="M44" s="127" t="s">
        <v>66</v>
      </c>
      <c r="N44" s="127">
        <f t="shared" si="7"/>
        <v>52.559999999999995</v>
      </c>
      <c r="O44" s="99">
        <f>Q44/E44</f>
        <v>350.4</v>
      </c>
      <c r="P44" s="98">
        <f>Q44/1.2</f>
        <v>730</v>
      </c>
      <c r="Q44" s="68">
        <v>876</v>
      </c>
      <c r="AR44" s="4"/>
    </row>
    <row r="45" spans="1:44" ht="17.25" customHeight="1">
      <c r="A45" s="87">
        <v>736577</v>
      </c>
      <c r="B45" s="23" t="s">
        <v>76</v>
      </c>
      <c r="C45" s="37">
        <v>4002381733443</v>
      </c>
      <c r="D45" s="44" t="s">
        <v>9</v>
      </c>
      <c r="E45" s="22">
        <v>2.5</v>
      </c>
      <c r="F45" s="22">
        <v>4</v>
      </c>
      <c r="G45" s="24">
        <v>30</v>
      </c>
      <c r="H45" s="45" t="s">
        <v>14</v>
      </c>
      <c r="I45" s="63">
        <v>0.11</v>
      </c>
      <c r="J45" s="63" t="s">
        <v>66</v>
      </c>
      <c r="K45" s="67">
        <v>0.15</v>
      </c>
      <c r="L45" s="63">
        <f t="shared" si="8"/>
        <v>38.544</v>
      </c>
      <c r="M45" s="63" t="s">
        <v>66</v>
      </c>
      <c r="N45" s="63">
        <f t="shared" si="7"/>
        <v>52.559999999999995</v>
      </c>
      <c r="O45" s="101">
        <f>Q45/E45</f>
        <v>350.4</v>
      </c>
      <c r="P45" s="100">
        <f>Q45/1.2</f>
        <v>730</v>
      </c>
      <c r="Q45" s="48">
        <v>876</v>
      </c>
      <c r="AR45" s="4"/>
    </row>
    <row r="46" spans="1:44" ht="17.25" customHeight="1">
      <c r="A46" s="246" t="s">
        <v>219</v>
      </c>
      <c r="B46" s="247"/>
      <c r="C46" s="247"/>
      <c r="D46" s="247"/>
      <c r="E46" s="247"/>
      <c r="F46" s="247"/>
      <c r="G46" s="247"/>
      <c r="H46" s="247"/>
      <c r="I46" s="247"/>
      <c r="J46" s="247"/>
      <c r="K46" s="247"/>
      <c r="L46" s="247"/>
      <c r="M46" s="247"/>
      <c r="N46" s="247"/>
      <c r="O46" s="248"/>
      <c r="P46" s="248"/>
      <c r="Q46" s="249"/>
      <c r="AR46" s="4"/>
    </row>
    <row r="47" spans="1:44" ht="17.25" customHeight="1">
      <c r="A47" s="106">
        <v>607361</v>
      </c>
      <c r="B47" s="107" t="s">
        <v>77</v>
      </c>
      <c r="C47" s="33">
        <v>4002381160829</v>
      </c>
      <c r="D47" s="108" t="s">
        <v>9</v>
      </c>
      <c r="E47" s="109">
        <v>10</v>
      </c>
      <c r="F47" s="110">
        <v>1</v>
      </c>
      <c r="G47" s="111">
        <v>33</v>
      </c>
      <c r="H47" s="112" t="s">
        <v>12</v>
      </c>
      <c r="I47" s="120">
        <v>0.08</v>
      </c>
      <c r="J47" s="120" t="s">
        <v>66</v>
      </c>
      <c r="K47" s="113">
        <v>0.1</v>
      </c>
      <c r="L47" s="120">
        <f t="shared" si="8"/>
        <v>12.504000000000001</v>
      </c>
      <c r="M47" s="120" t="s">
        <v>66</v>
      </c>
      <c r="N47" s="120">
        <f t="shared" si="7"/>
        <v>15.630000000000003</v>
      </c>
      <c r="O47" s="105">
        <f>Q47/E47</f>
        <v>156.3</v>
      </c>
      <c r="P47" s="104">
        <f>Q47/1.2</f>
        <v>1302.5</v>
      </c>
      <c r="Q47" s="192">
        <v>1563</v>
      </c>
      <c r="AR47" s="4"/>
    </row>
    <row r="48" spans="1:44" ht="17.25" customHeight="1">
      <c r="A48" s="90">
        <v>607360</v>
      </c>
      <c r="B48" s="54" t="s">
        <v>78</v>
      </c>
      <c r="C48" s="57">
        <v>4002381160812</v>
      </c>
      <c r="D48" s="58" t="s">
        <v>9</v>
      </c>
      <c r="E48" s="56">
        <v>5</v>
      </c>
      <c r="F48" s="53">
        <v>1</v>
      </c>
      <c r="G48" s="55">
        <v>52</v>
      </c>
      <c r="H48" s="59" t="s">
        <v>10</v>
      </c>
      <c r="I48" s="127">
        <v>0.08</v>
      </c>
      <c r="J48" s="127" t="s">
        <v>66</v>
      </c>
      <c r="K48" s="68">
        <v>0.1</v>
      </c>
      <c r="L48" s="127">
        <f t="shared" si="8"/>
        <v>13.280000000000001</v>
      </c>
      <c r="M48" s="127" t="s">
        <v>66</v>
      </c>
      <c r="N48" s="127">
        <f t="shared" si="7"/>
        <v>16.6</v>
      </c>
      <c r="O48" s="99">
        <f>Q48/E48</f>
        <v>166</v>
      </c>
      <c r="P48" s="98">
        <f>Q48/1.2</f>
        <v>691.6666666666667</v>
      </c>
      <c r="Q48" s="193">
        <v>830</v>
      </c>
      <c r="AR48" s="4"/>
    </row>
    <row r="49" spans="1:44" ht="17.25" customHeight="1">
      <c r="A49" s="85">
        <v>785654</v>
      </c>
      <c r="B49" s="27" t="s">
        <v>79</v>
      </c>
      <c r="C49" s="34">
        <v>4002381791290</v>
      </c>
      <c r="D49" s="40" t="s">
        <v>9</v>
      </c>
      <c r="E49" s="26">
        <v>2.5</v>
      </c>
      <c r="F49" s="26">
        <v>4</v>
      </c>
      <c r="G49" s="28">
        <v>30</v>
      </c>
      <c r="H49" s="41" t="s">
        <v>10</v>
      </c>
      <c r="I49" s="121">
        <v>0.08</v>
      </c>
      <c r="J49" s="121" t="s">
        <v>66</v>
      </c>
      <c r="K49" s="47">
        <v>0.1</v>
      </c>
      <c r="L49" s="121">
        <f t="shared" si="8"/>
        <v>15.168</v>
      </c>
      <c r="M49" s="121" t="s">
        <v>66</v>
      </c>
      <c r="N49" s="121">
        <f t="shared" si="7"/>
        <v>18.96</v>
      </c>
      <c r="O49" s="115">
        <f>Q49/E49</f>
        <v>189.6</v>
      </c>
      <c r="P49" s="116">
        <f>Q49/1.2</f>
        <v>395</v>
      </c>
      <c r="Q49" s="194">
        <v>474</v>
      </c>
      <c r="AR49" s="4"/>
    </row>
    <row r="50" spans="1:44" ht="17.25" customHeight="1">
      <c r="A50" s="128">
        <v>607242</v>
      </c>
      <c r="B50" s="129" t="s">
        <v>80</v>
      </c>
      <c r="C50" s="130">
        <v>4002381160836</v>
      </c>
      <c r="D50" s="131" t="s">
        <v>9</v>
      </c>
      <c r="E50" s="132">
        <v>5</v>
      </c>
      <c r="F50" s="133">
        <v>1</v>
      </c>
      <c r="G50" s="134">
        <v>52</v>
      </c>
      <c r="H50" s="135" t="s">
        <v>10</v>
      </c>
      <c r="I50" s="136">
        <v>0.08</v>
      </c>
      <c r="J50" s="136" t="s">
        <v>66</v>
      </c>
      <c r="K50" s="137">
        <v>0.1</v>
      </c>
      <c r="L50" s="136">
        <f t="shared" si="8"/>
        <v>10.672</v>
      </c>
      <c r="M50" s="136" t="s">
        <v>66</v>
      </c>
      <c r="N50" s="136">
        <f t="shared" si="7"/>
        <v>13.340000000000002</v>
      </c>
      <c r="O50" s="138">
        <f>Q50/E50</f>
        <v>133.4</v>
      </c>
      <c r="P50" s="139">
        <f>Q50/1.2</f>
        <v>555.8333333333334</v>
      </c>
      <c r="Q50" s="195">
        <v>667</v>
      </c>
      <c r="AR50" s="4"/>
    </row>
    <row r="51" spans="1:44" ht="17.25" customHeight="1">
      <c r="A51" s="91">
        <v>785653</v>
      </c>
      <c r="B51" s="61" t="s">
        <v>81</v>
      </c>
      <c r="C51" s="37">
        <v>4002381791283</v>
      </c>
      <c r="D51" s="65" t="s">
        <v>9</v>
      </c>
      <c r="E51" s="60">
        <v>2.5</v>
      </c>
      <c r="F51" s="60">
        <v>4</v>
      </c>
      <c r="G51" s="62">
        <v>30</v>
      </c>
      <c r="H51" s="66" t="s">
        <v>10</v>
      </c>
      <c r="I51" s="63">
        <v>0.08</v>
      </c>
      <c r="J51" s="63" t="s">
        <v>66</v>
      </c>
      <c r="K51" s="67">
        <v>0.1</v>
      </c>
      <c r="L51" s="63">
        <f t="shared" si="8"/>
        <v>12.064000000000002</v>
      </c>
      <c r="M51" s="63" t="s">
        <v>66</v>
      </c>
      <c r="N51" s="63">
        <f t="shared" si="7"/>
        <v>15.080000000000002</v>
      </c>
      <c r="O51" s="101">
        <f>Q51/E51</f>
        <v>150.8</v>
      </c>
      <c r="P51" s="100">
        <f>Q51/1.2</f>
        <v>314.1666666666667</v>
      </c>
      <c r="Q51" s="191">
        <v>377</v>
      </c>
      <c r="AR51" s="4"/>
    </row>
    <row r="52" spans="1:44" ht="17.25" customHeight="1">
      <c r="A52" s="246" t="s">
        <v>247</v>
      </c>
      <c r="B52" s="247"/>
      <c r="C52" s="247"/>
      <c r="D52" s="247"/>
      <c r="E52" s="247"/>
      <c r="F52" s="247"/>
      <c r="G52" s="247"/>
      <c r="H52" s="247"/>
      <c r="I52" s="247"/>
      <c r="J52" s="247"/>
      <c r="K52" s="247"/>
      <c r="L52" s="247"/>
      <c r="M52" s="247"/>
      <c r="N52" s="247"/>
      <c r="O52" s="248"/>
      <c r="P52" s="248"/>
      <c r="Q52" s="249"/>
      <c r="AR52" s="4"/>
    </row>
    <row r="53" spans="1:44" ht="17.25" customHeight="1">
      <c r="A53" s="84">
        <v>607007</v>
      </c>
      <c r="B53" s="17" t="s">
        <v>256</v>
      </c>
      <c r="C53" s="33">
        <v>4002381160102</v>
      </c>
      <c r="D53" s="38" t="s">
        <v>61</v>
      </c>
      <c r="E53" s="19">
        <v>1</v>
      </c>
      <c r="F53" s="16">
        <v>6</v>
      </c>
      <c r="G53" s="18">
        <v>66</v>
      </c>
      <c r="H53" s="39" t="s">
        <v>14</v>
      </c>
      <c r="I53" s="69"/>
      <c r="J53" s="69"/>
      <c r="K53" s="72"/>
      <c r="L53" s="69"/>
      <c r="M53" s="69"/>
      <c r="N53" s="69"/>
      <c r="O53" s="105">
        <f aca="true" t="shared" si="9" ref="O53:O58">Q53/E53</f>
        <v>391</v>
      </c>
      <c r="P53" s="104">
        <f aca="true" t="shared" si="10" ref="P53:P58">Q53/1.2</f>
        <v>325.83333333333337</v>
      </c>
      <c r="Q53" s="46">
        <v>391</v>
      </c>
      <c r="AR53" s="4"/>
    </row>
    <row r="54" spans="1:44" ht="17.25" customHeight="1">
      <c r="A54" s="90">
        <v>607006</v>
      </c>
      <c r="B54" s="54" t="s">
        <v>82</v>
      </c>
      <c r="C54" s="57">
        <v>4002381160096</v>
      </c>
      <c r="D54" s="58" t="s">
        <v>61</v>
      </c>
      <c r="E54" s="56">
        <v>1</v>
      </c>
      <c r="F54" s="53">
        <v>6</v>
      </c>
      <c r="G54" s="55">
        <v>66</v>
      </c>
      <c r="H54" s="59" t="s">
        <v>14</v>
      </c>
      <c r="I54" s="71"/>
      <c r="J54" s="71"/>
      <c r="K54" s="73"/>
      <c r="L54" s="71"/>
      <c r="M54" s="71"/>
      <c r="N54" s="71"/>
      <c r="O54" s="99">
        <f t="shared" si="9"/>
        <v>391</v>
      </c>
      <c r="P54" s="98">
        <f t="shared" si="10"/>
        <v>325.83333333333337</v>
      </c>
      <c r="Q54" s="68">
        <v>391</v>
      </c>
      <c r="AR54" s="4"/>
    </row>
    <row r="55" spans="1:44" ht="17.25" customHeight="1">
      <c r="A55" s="90">
        <v>814271</v>
      </c>
      <c r="B55" s="54" t="s">
        <v>228</v>
      </c>
      <c r="C55" s="57">
        <v>4002381829986</v>
      </c>
      <c r="D55" s="58" t="s">
        <v>61</v>
      </c>
      <c r="E55" s="56">
        <v>1</v>
      </c>
      <c r="F55" s="53">
        <v>6</v>
      </c>
      <c r="G55" s="55">
        <v>48</v>
      </c>
      <c r="H55" s="59" t="s">
        <v>12</v>
      </c>
      <c r="I55" s="71"/>
      <c r="J55" s="71"/>
      <c r="K55" s="73"/>
      <c r="L55" s="71"/>
      <c r="M55" s="71"/>
      <c r="N55" s="71"/>
      <c r="O55" s="99">
        <f t="shared" si="9"/>
        <v>1154</v>
      </c>
      <c r="P55" s="98">
        <f t="shared" si="10"/>
        <v>961.6666666666667</v>
      </c>
      <c r="Q55" s="68">
        <v>1154</v>
      </c>
      <c r="AR55" s="4"/>
    </row>
    <row r="56" spans="1:44" ht="17.25" customHeight="1">
      <c r="A56" s="90">
        <v>845397</v>
      </c>
      <c r="B56" s="54" t="s">
        <v>229</v>
      </c>
      <c r="C56" s="57">
        <v>4002381881267</v>
      </c>
      <c r="D56" s="58" t="s">
        <v>61</v>
      </c>
      <c r="E56" s="56">
        <v>1</v>
      </c>
      <c r="F56" s="53">
        <v>6</v>
      </c>
      <c r="G56" s="55">
        <v>66</v>
      </c>
      <c r="H56" s="59" t="s">
        <v>12</v>
      </c>
      <c r="I56" s="71"/>
      <c r="J56" s="71"/>
      <c r="K56" s="73"/>
      <c r="L56" s="71"/>
      <c r="M56" s="71"/>
      <c r="N56" s="71"/>
      <c r="O56" s="99">
        <f t="shared" si="9"/>
        <v>1154</v>
      </c>
      <c r="P56" s="98">
        <f t="shared" si="10"/>
        <v>961.6666666666667</v>
      </c>
      <c r="Q56" s="68">
        <v>1154</v>
      </c>
      <c r="AR56" s="4"/>
    </row>
    <row r="57" spans="1:44" ht="17.25" customHeight="1">
      <c r="A57" s="90">
        <v>845398</v>
      </c>
      <c r="B57" s="54" t="s">
        <v>231</v>
      </c>
      <c r="C57" s="57">
        <v>4002381881274</v>
      </c>
      <c r="D57" s="58" t="s">
        <v>61</v>
      </c>
      <c r="E57" s="56">
        <v>1</v>
      </c>
      <c r="F57" s="53">
        <v>6</v>
      </c>
      <c r="G57" s="55">
        <v>66</v>
      </c>
      <c r="H57" s="59" t="s">
        <v>12</v>
      </c>
      <c r="I57" s="71"/>
      <c r="J57" s="71"/>
      <c r="K57" s="73"/>
      <c r="L57" s="71"/>
      <c r="M57" s="71"/>
      <c r="N57" s="71"/>
      <c r="O57" s="99">
        <f t="shared" si="9"/>
        <v>1154</v>
      </c>
      <c r="P57" s="98">
        <f t="shared" si="10"/>
        <v>961.6666666666667</v>
      </c>
      <c r="Q57" s="68">
        <v>1154</v>
      </c>
      <c r="AR57" s="4"/>
    </row>
    <row r="58" spans="1:44" ht="17.25" customHeight="1">
      <c r="A58" s="87">
        <v>845399</v>
      </c>
      <c r="B58" s="23" t="s">
        <v>230</v>
      </c>
      <c r="C58" s="37">
        <v>4002381881281</v>
      </c>
      <c r="D58" s="44" t="s">
        <v>61</v>
      </c>
      <c r="E58" s="25">
        <v>1</v>
      </c>
      <c r="F58" s="22">
        <v>6</v>
      </c>
      <c r="G58" s="24">
        <v>66</v>
      </c>
      <c r="H58" s="45" t="s">
        <v>12</v>
      </c>
      <c r="I58" s="70"/>
      <c r="J58" s="70"/>
      <c r="K58" s="74"/>
      <c r="L58" s="70"/>
      <c r="M58" s="70"/>
      <c r="N58" s="70"/>
      <c r="O58" s="101">
        <f t="shared" si="9"/>
        <v>1154</v>
      </c>
      <c r="P58" s="100">
        <f t="shared" si="10"/>
        <v>961.6666666666667</v>
      </c>
      <c r="Q58" s="48">
        <v>1154</v>
      </c>
      <c r="AR58" s="4"/>
    </row>
    <row r="59" spans="1:44" ht="17.25" customHeight="1">
      <c r="A59" s="246" t="s">
        <v>263</v>
      </c>
      <c r="B59" s="247"/>
      <c r="C59" s="247"/>
      <c r="D59" s="247"/>
      <c r="E59" s="247"/>
      <c r="F59" s="247"/>
      <c r="G59" s="247"/>
      <c r="H59" s="247"/>
      <c r="I59" s="247"/>
      <c r="J59" s="247"/>
      <c r="K59" s="247"/>
      <c r="L59" s="247"/>
      <c r="M59" s="247"/>
      <c r="N59" s="247"/>
      <c r="O59" s="248"/>
      <c r="P59" s="248"/>
      <c r="Q59" s="249"/>
      <c r="AR59" s="4"/>
    </row>
    <row r="60" spans="1:44" ht="17.25" customHeight="1">
      <c r="A60" s="84">
        <v>845400</v>
      </c>
      <c r="B60" s="17" t="s">
        <v>257</v>
      </c>
      <c r="C60" s="33">
        <v>4002381881298</v>
      </c>
      <c r="D60" s="38" t="s">
        <v>61</v>
      </c>
      <c r="E60" s="19">
        <v>1</v>
      </c>
      <c r="F60" s="16">
        <v>6</v>
      </c>
      <c r="G60" s="18">
        <v>66</v>
      </c>
      <c r="H60" s="39" t="s">
        <v>12</v>
      </c>
      <c r="I60" s="69"/>
      <c r="J60" s="69"/>
      <c r="K60" s="72"/>
      <c r="L60" s="69"/>
      <c r="M60" s="69"/>
      <c r="N60" s="69"/>
      <c r="O60" s="105">
        <f>Q60/E60</f>
        <v>1856</v>
      </c>
      <c r="P60" s="104">
        <f>Q60/1.2</f>
        <v>1546.6666666666667</v>
      </c>
      <c r="Q60" s="171">
        <v>1856</v>
      </c>
      <c r="AR60" s="4"/>
    </row>
    <row r="61" spans="1:44" ht="17.25" customHeight="1">
      <c r="A61" s="91">
        <v>845401</v>
      </c>
      <c r="B61" s="61" t="s">
        <v>232</v>
      </c>
      <c r="C61" s="64">
        <v>4002381881304</v>
      </c>
      <c r="D61" s="65" t="s">
        <v>61</v>
      </c>
      <c r="E61" s="75">
        <v>1</v>
      </c>
      <c r="F61" s="60">
        <v>6</v>
      </c>
      <c r="G61" s="62">
        <v>66</v>
      </c>
      <c r="H61" s="66" t="s">
        <v>12</v>
      </c>
      <c r="I61" s="76"/>
      <c r="J61" s="76"/>
      <c r="K61" s="77"/>
      <c r="L61" s="76"/>
      <c r="M61" s="76"/>
      <c r="N61" s="76"/>
      <c r="O61" s="101">
        <f>Q61/E61</f>
        <v>1856</v>
      </c>
      <c r="P61" s="100">
        <f>Q61/1.2</f>
        <v>1546.6666666666667</v>
      </c>
      <c r="Q61" s="172">
        <v>1856</v>
      </c>
      <c r="AR61" s="4"/>
    </row>
    <row r="62" spans="1:44" ht="17.25" customHeight="1">
      <c r="A62" s="246" t="s">
        <v>83</v>
      </c>
      <c r="B62" s="247"/>
      <c r="C62" s="247"/>
      <c r="D62" s="247"/>
      <c r="E62" s="247"/>
      <c r="F62" s="247"/>
      <c r="G62" s="247"/>
      <c r="H62" s="247"/>
      <c r="I62" s="247"/>
      <c r="J62" s="247"/>
      <c r="K62" s="247"/>
      <c r="L62" s="247"/>
      <c r="M62" s="247"/>
      <c r="N62" s="247"/>
      <c r="O62" s="248"/>
      <c r="P62" s="248"/>
      <c r="Q62" s="249"/>
      <c r="AR62" s="4"/>
    </row>
    <row r="63" spans="1:44" ht="17.25" customHeight="1">
      <c r="A63" s="106">
        <v>786003</v>
      </c>
      <c r="B63" s="107" t="s">
        <v>86</v>
      </c>
      <c r="C63" s="33">
        <v>4002381792051</v>
      </c>
      <c r="D63" s="108" t="s">
        <v>9</v>
      </c>
      <c r="E63" s="109">
        <v>10</v>
      </c>
      <c r="F63" s="110">
        <v>1</v>
      </c>
      <c r="G63" s="111">
        <v>40</v>
      </c>
      <c r="H63" s="112" t="s">
        <v>12</v>
      </c>
      <c r="I63" s="120">
        <v>0.25</v>
      </c>
      <c r="J63" s="120" t="s">
        <v>66</v>
      </c>
      <c r="K63" s="113">
        <v>0.3</v>
      </c>
      <c r="L63" s="120">
        <f>O63*I63</f>
        <v>65.975</v>
      </c>
      <c r="M63" s="120" t="s">
        <v>66</v>
      </c>
      <c r="N63" s="120">
        <f>O63*K63</f>
        <v>79.16999999999999</v>
      </c>
      <c r="O63" s="105">
        <f>Q63/E63</f>
        <v>263.9</v>
      </c>
      <c r="P63" s="104">
        <f>Q63/1.2</f>
        <v>2199.166666666667</v>
      </c>
      <c r="Q63" s="192">
        <v>2639</v>
      </c>
      <c r="AR63" s="4"/>
    </row>
    <row r="64" spans="1:44" ht="17.25" customHeight="1">
      <c r="A64" s="85">
        <v>786004</v>
      </c>
      <c r="B64" s="27" t="s">
        <v>85</v>
      </c>
      <c r="C64" s="34">
        <v>4002381792068</v>
      </c>
      <c r="D64" s="40" t="s">
        <v>9</v>
      </c>
      <c r="E64" s="114">
        <v>5</v>
      </c>
      <c r="F64" s="26">
        <v>1</v>
      </c>
      <c r="G64" s="28">
        <v>80</v>
      </c>
      <c r="H64" s="41" t="s">
        <v>13</v>
      </c>
      <c r="I64" s="121">
        <v>0.25</v>
      </c>
      <c r="J64" s="121" t="s">
        <v>66</v>
      </c>
      <c r="K64" s="47">
        <v>0.3</v>
      </c>
      <c r="L64" s="121">
        <f>O64*I64</f>
        <v>72.05</v>
      </c>
      <c r="M64" s="121" t="s">
        <v>66</v>
      </c>
      <c r="N64" s="121">
        <f>O64*K64</f>
        <v>86.46</v>
      </c>
      <c r="O64" s="115">
        <f>Q64/E64</f>
        <v>288.2</v>
      </c>
      <c r="P64" s="116">
        <f>Q64/1.2</f>
        <v>1200.8333333333335</v>
      </c>
      <c r="Q64" s="194">
        <v>1441</v>
      </c>
      <c r="AR64" s="4"/>
    </row>
    <row r="65" spans="1:44" ht="17.25" customHeight="1">
      <c r="A65" s="87">
        <v>790638</v>
      </c>
      <c r="B65" s="23" t="s">
        <v>87</v>
      </c>
      <c r="C65" s="37">
        <v>4002381799326</v>
      </c>
      <c r="D65" s="44" t="s">
        <v>9</v>
      </c>
      <c r="E65" s="25">
        <v>10</v>
      </c>
      <c r="F65" s="22">
        <v>1</v>
      </c>
      <c r="G65" s="24">
        <v>32</v>
      </c>
      <c r="H65" s="45" t="s">
        <v>12</v>
      </c>
      <c r="I65" s="140">
        <v>0.25</v>
      </c>
      <c r="J65" s="140" t="s">
        <v>66</v>
      </c>
      <c r="K65" s="48">
        <v>0.3</v>
      </c>
      <c r="L65" s="140">
        <f>O65*I65</f>
        <v>76.2</v>
      </c>
      <c r="M65" s="140" t="s">
        <v>66</v>
      </c>
      <c r="N65" s="140">
        <f>O65*K65</f>
        <v>91.44</v>
      </c>
      <c r="O65" s="103">
        <f>Q65/E65</f>
        <v>304.8</v>
      </c>
      <c r="P65" s="102">
        <f>Q65/1.2</f>
        <v>2540</v>
      </c>
      <c r="Q65" s="196">
        <v>3048</v>
      </c>
      <c r="AR65" s="4"/>
    </row>
    <row r="66" spans="1:44" ht="17.25" customHeight="1">
      <c r="A66" s="246" t="s">
        <v>84</v>
      </c>
      <c r="B66" s="247"/>
      <c r="C66" s="247"/>
      <c r="D66" s="247"/>
      <c r="E66" s="247"/>
      <c r="F66" s="247"/>
      <c r="G66" s="247"/>
      <c r="H66" s="247"/>
      <c r="I66" s="247"/>
      <c r="J66" s="247"/>
      <c r="K66" s="247"/>
      <c r="L66" s="247"/>
      <c r="M66" s="247"/>
      <c r="N66" s="247"/>
      <c r="O66" s="248"/>
      <c r="P66" s="248"/>
      <c r="Q66" s="249"/>
      <c r="AR66" s="4"/>
    </row>
    <row r="67" spans="1:44" ht="17.25" customHeight="1">
      <c r="A67" s="84">
        <v>786005</v>
      </c>
      <c r="B67" s="17" t="s">
        <v>258</v>
      </c>
      <c r="C67" s="33">
        <v>4002381792075</v>
      </c>
      <c r="D67" s="38" t="s">
        <v>9</v>
      </c>
      <c r="E67" s="16">
        <v>2.5</v>
      </c>
      <c r="F67" s="16">
        <v>1</v>
      </c>
      <c r="G67" s="18">
        <v>144</v>
      </c>
      <c r="H67" s="39" t="s">
        <v>10</v>
      </c>
      <c r="I67" s="120">
        <v>0.05</v>
      </c>
      <c r="J67" s="120" t="s">
        <v>66</v>
      </c>
      <c r="K67" s="113">
        <v>0.15</v>
      </c>
      <c r="L67" s="120">
        <f>O67*I67</f>
        <v>19.080000000000002</v>
      </c>
      <c r="M67" s="120" t="s">
        <v>66</v>
      </c>
      <c r="N67" s="120">
        <f>O67*K67</f>
        <v>57.24</v>
      </c>
      <c r="O67" s="105">
        <f>Q67/E67</f>
        <v>381.6</v>
      </c>
      <c r="P67" s="104">
        <f>Q67/1.2</f>
        <v>795</v>
      </c>
      <c r="Q67" s="185">
        <v>954</v>
      </c>
      <c r="AR67" s="4"/>
    </row>
    <row r="68" spans="1:44" ht="17.25" customHeight="1">
      <c r="A68" s="91">
        <v>786006</v>
      </c>
      <c r="B68" s="61" t="s">
        <v>88</v>
      </c>
      <c r="C68" s="64">
        <v>4002381792082</v>
      </c>
      <c r="D68" s="65" t="s">
        <v>9</v>
      </c>
      <c r="E68" s="60">
        <v>2.5</v>
      </c>
      <c r="F68" s="60">
        <v>1</v>
      </c>
      <c r="G68" s="62">
        <v>144</v>
      </c>
      <c r="H68" s="66" t="s">
        <v>10</v>
      </c>
      <c r="I68" s="63">
        <v>0.05</v>
      </c>
      <c r="J68" s="63" t="s">
        <v>66</v>
      </c>
      <c r="K68" s="67">
        <v>0.15</v>
      </c>
      <c r="L68" s="63">
        <f>O68*I68</f>
        <v>19.080000000000002</v>
      </c>
      <c r="M68" s="63" t="s">
        <v>66</v>
      </c>
      <c r="N68" s="63">
        <f>O68*K68</f>
        <v>57.24</v>
      </c>
      <c r="O68" s="101">
        <f>Q68/E68</f>
        <v>381.6</v>
      </c>
      <c r="P68" s="100">
        <f>Q68/1.2</f>
        <v>795</v>
      </c>
      <c r="Q68" s="186">
        <v>954</v>
      </c>
      <c r="AR68" s="4"/>
    </row>
    <row r="69" spans="1:44" ht="17.25" customHeight="1">
      <c r="A69" s="246" t="s">
        <v>243</v>
      </c>
      <c r="B69" s="247"/>
      <c r="C69" s="247"/>
      <c r="D69" s="247"/>
      <c r="E69" s="247"/>
      <c r="F69" s="247"/>
      <c r="G69" s="247"/>
      <c r="H69" s="247"/>
      <c r="I69" s="247"/>
      <c r="J69" s="247"/>
      <c r="K69" s="247"/>
      <c r="L69" s="247"/>
      <c r="M69" s="247"/>
      <c r="N69" s="247"/>
      <c r="O69" s="248"/>
      <c r="P69" s="248"/>
      <c r="Q69" s="249"/>
      <c r="AR69" s="4"/>
    </row>
    <row r="70" spans="1:44" ht="17.25" customHeight="1">
      <c r="A70" s="106">
        <v>788350</v>
      </c>
      <c r="B70" s="107" t="s">
        <v>89</v>
      </c>
      <c r="C70" s="33">
        <v>4002381792655</v>
      </c>
      <c r="D70" s="108" t="s">
        <v>61</v>
      </c>
      <c r="E70" s="109">
        <v>1</v>
      </c>
      <c r="F70" s="110">
        <v>1</v>
      </c>
      <c r="G70" s="111">
        <v>1080</v>
      </c>
      <c r="H70" s="112" t="s">
        <v>10</v>
      </c>
      <c r="I70" s="141"/>
      <c r="J70" s="141"/>
      <c r="K70" s="142"/>
      <c r="L70" s="141"/>
      <c r="M70" s="141"/>
      <c r="N70" s="141"/>
      <c r="O70" s="105">
        <f>Q70/E70</f>
        <v>250</v>
      </c>
      <c r="P70" s="104">
        <f>Q70/1.2</f>
        <v>208.33333333333334</v>
      </c>
      <c r="Q70" s="197">
        <v>250</v>
      </c>
      <c r="AR70" s="4"/>
    </row>
    <row r="71" spans="1:44" ht="17.25" customHeight="1">
      <c r="A71" s="91">
        <v>786491</v>
      </c>
      <c r="B71" s="61" t="s">
        <v>90</v>
      </c>
      <c r="C71" s="80">
        <v>4002381792648</v>
      </c>
      <c r="D71" s="65" t="s">
        <v>61</v>
      </c>
      <c r="E71" s="75">
        <v>1</v>
      </c>
      <c r="F71" s="60">
        <v>1</v>
      </c>
      <c r="G71" s="62">
        <v>3600</v>
      </c>
      <c r="H71" s="66" t="s">
        <v>12</v>
      </c>
      <c r="I71" s="76"/>
      <c r="J71" s="76"/>
      <c r="K71" s="77"/>
      <c r="L71" s="76"/>
      <c r="M71" s="76"/>
      <c r="N71" s="76"/>
      <c r="O71" s="101">
        <f>Q71/E71</f>
        <v>81</v>
      </c>
      <c r="P71" s="100">
        <f>Q71/1.2</f>
        <v>67.5</v>
      </c>
      <c r="Q71" s="186">
        <v>81</v>
      </c>
      <c r="AR71" s="4"/>
    </row>
    <row r="72" spans="1:44" ht="17.25" customHeight="1">
      <c r="A72" s="246" t="s">
        <v>227</v>
      </c>
      <c r="B72" s="247"/>
      <c r="C72" s="247"/>
      <c r="D72" s="247"/>
      <c r="E72" s="247"/>
      <c r="F72" s="247"/>
      <c r="G72" s="247"/>
      <c r="H72" s="247"/>
      <c r="I72" s="247"/>
      <c r="J72" s="247"/>
      <c r="K72" s="247"/>
      <c r="L72" s="247"/>
      <c r="M72" s="247"/>
      <c r="N72" s="247"/>
      <c r="O72" s="248"/>
      <c r="P72" s="248"/>
      <c r="Q72" s="249"/>
      <c r="AR72" s="4"/>
    </row>
    <row r="73" spans="1:44" ht="17.25" customHeight="1">
      <c r="A73" s="199">
        <v>822580</v>
      </c>
      <c r="B73" s="200" t="s">
        <v>91</v>
      </c>
      <c r="C73" s="201">
        <v>4002381838711</v>
      </c>
      <c r="D73" s="202" t="s">
        <v>9</v>
      </c>
      <c r="E73" s="203">
        <v>5</v>
      </c>
      <c r="F73" s="204">
        <v>1</v>
      </c>
      <c r="G73" s="205">
        <v>52</v>
      </c>
      <c r="H73" s="206" t="s">
        <v>13</v>
      </c>
      <c r="I73" s="207">
        <v>0.16</v>
      </c>
      <c r="J73" s="207" t="s">
        <v>66</v>
      </c>
      <c r="K73" s="208">
        <v>0.18</v>
      </c>
      <c r="L73" s="207">
        <f>O73*I73</f>
        <v>59.808</v>
      </c>
      <c r="M73" s="207" t="s">
        <v>66</v>
      </c>
      <c r="N73" s="207">
        <f>O73*K73</f>
        <v>67.284</v>
      </c>
      <c r="O73" s="209">
        <f>Q73/E73</f>
        <v>373.8</v>
      </c>
      <c r="P73" s="210">
        <f>Q73/1.2</f>
        <v>1557.5</v>
      </c>
      <c r="Q73" s="211">
        <v>1869</v>
      </c>
      <c r="AR73" s="4"/>
    </row>
    <row r="74" spans="1:44" ht="17.25" customHeight="1">
      <c r="A74" s="212">
        <v>822579</v>
      </c>
      <c r="B74" s="213" t="s">
        <v>92</v>
      </c>
      <c r="C74" s="214">
        <v>4002381838704</v>
      </c>
      <c r="D74" s="215" t="s">
        <v>9</v>
      </c>
      <c r="E74" s="216">
        <v>2.5</v>
      </c>
      <c r="F74" s="216">
        <v>1</v>
      </c>
      <c r="G74" s="217">
        <v>120</v>
      </c>
      <c r="H74" s="218" t="s">
        <v>13</v>
      </c>
      <c r="I74" s="219">
        <v>0.16</v>
      </c>
      <c r="J74" s="219" t="s">
        <v>66</v>
      </c>
      <c r="K74" s="220">
        <v>0.18</v>
      </c>
      <c r="L74" s="219">
        <f>O74*I74</f>
        <v>65.152</v>
      </c>
      <c r="M74" s="219" t="s">
        <v>66</v>
      </c>
      <c r="N74" s="219">
        <f>O74*K74</f>
        <v>73.29599999999999</v>
      </c>
      <c r="O74" s="221">
        <f>Q74/E74</f>
        <v>407.2</v>
      </c>
      <c r="P74" s="222">
        <f>Q74/1.2</f>
        <v>848.3333333333334</v>
      </c>
      <c r="Q74" s="223">
        <v>1018</v>
      </c>
      <c r="AR74" s="4"/>
    </row>
    <row r="75" spans="1:44" ht="17.25" customHeight="1">
      <c r="A75" s="246" t="s">
        <v>266</v>
      </c>
      <c r="B75" s="247"/>
      <c r="C75" s="247"/>
      <c r="D75" s="247"/>
      <c r="E75" s="247"/>
      <c r="F75" s="247"/>
      <c r="G75" s="247"/>
      <c r="H75" s="247"/>
      <c r="I75" s="247"/>
      <c r="J75" s="247"/>
      <c r="K75" s="247"/>
      <c r="L75" s="247"/>
      <c r="M75" s="247"/>
      <c r="N75" s="247"/>
      <c r="O75" s="262"/>
      <c r="P75" s="262"/>
      <c r="Q75" s="249"/>
      <c r="AR75" s="4"/>
    </row>
    <row r="76" spans="1:44" ht="17.25" customHeight="1">
      <c r="A76" s="166">
        <v>884453</v>
      </c>
      <c r="B76" s="168" t="s">
        <v>267</v>
      </c>
      <c r="C76" s="167"/>
      <c r="D76" s="169" t="s">
        <v>9</v>
      </c>
      <c r="E76" s="7">
        <v>0.5</v>
      </c>
      <c r="F76" s="7">
        <v>8</v>
      </c>
      <c r="G76" s="1">
        <v>384</v>
      </c>
      <c r="H76" s="184" t="s">
        <v>13</v>
      </c>
      <c r="I76" s="255">
        <v>0.01</v>
      </c>
      <c r="J76" s="256"/>
      <c r="K76" s="257"/>
      <c r="L76" s="255">
        <f>O76*I76</f>
        <v>5.98</v>
      </c>
      <c r="M76" s="256"/>
      <c r="N76" s="258"/>
      <c r="O76" s="170">
        <f>Q76/E76</f>
        <v>598</v>
      </c>
      <c r="P76" s="170">
        <f>Q76/1.2</f>
        <v>249.16666666666669</v>
      </c>
      <c r="Q76" s="198">
        <v>299</v>
      </c>
      <c r="AR76" s="4"/>
    </row>
    <row r="77" spans="1:44" ht="17.25" customHeight="1">
      <c r="A77" s="246" t="s">
        <v>262</v>
      </c>
      <c r="B77" s="247"/>
      <c r="C77" s="247"/>
      <c r="D77" s="247"/>
      <c r="E77" s="247"/>
      <c r="F77" s="247"/>
      <c r="G77" s="247"/>
      <c r="H77" s="247"/>
      <c r="I77" s="247"/>
      <c r="J77" s="247"/>
      <c r="K77" s="247"/>
      <c r="L77" s="247"/>
      <c r="M77" s="247"/>
      <c r="N77" s="247"/>
      <c r="O77" s="248"/>
      <c r="P77" s="248"/>
      <c r="Q77" s="249"/>
      <c r="AR77" s="4"/>
    </row>
    <row r="78" spans="1:44" ht="17.25" customHeight="1">
      <c r="A78" s="224">
        <v>846301</v>
      </c>
      <c r="B78" s="225" t="s">
        <v>259</v>
      </c>
      <c r="C78" s="226">
        <v>4002381882097</v>
      </c>
      <c r="D78" s="227" t="s">
        <v>9</v>
      </c>
      <c r="E78" s="228">
        <v>2.5</v>
      </c>
      <c r="F78" s="228">
        <v>1</v>
      </c>
      <c r="G78" s="229">
        <v>110</v>
      </c>
      <c r="H78" s="230" t="s">
        <v>13</v>
      </c>
      <c r="I78" s="231">
        <v>0.12</v>
      </c>
      <c r="J78" s="231" t="s">
        <v>66</v>
      </c>
      <c r="K78" s="232">
        <v>0.15</v>
      </c>
      <c r="L78" s="231">
        <f>O78*I78</f>
        <v>51.16799999999999</v>
      </c>
      <c r="M78" s="231" t="s">
        <v>66</v>
      </c>
      <c r="N78" s="231">
        <f>O78*K78</f>
        <v>63.959999999999994</v>
      </c>
      <c r="O78" s="233">
        <f>Q78/E78</f>
        <v>426.4</v>
      </c>
      <c r="P78" s="234">
        <f>Q78/1.2</f>
        <v>888.3333333333334</v>
      </c>
      <c r="Q78" s="232">
        <v>1066</v>
      </c>
      <c r="AR78" s="4"/>
    </row>
    <row r="79" spans="1:44" ht="17.25" customHeight="1">
      <c r="A79" s="235">
        <v>846302</v>
      </c>
      <c r="B79" s="236" t="s">
        <v>93</v>
      </c>
      <c r="C79" s="237">
        <v>4002381882103</v>
      </c>
      <c r="D79" s="238" t="s">
        <v>9</v>
      </c>
      <c r="E79" s="239">
        <v>2.5</v>
      </c>
      <c r="F79" s="239">
        <v>1</v>
      </c>
      <c r="G79" s="240">
        <v>110</v>
      </c>
      <c r="H79" s="241" t="s">
        <v>13</v>
      </c>
      <c r="I79" s="242">
        <v>0.12</v>
      </c>
      <c r="J79" s="242" t="s">
        <v>66</v>
      </c>
      <c r="K79" s="243">
        <v>0.15</v>
      </c>
      <c r="L79" s="242">
        <f>O79*I79</f>
        <v>37.152</v>
      </c>
      <c r="M79" s="242" t="s">
        <v>66</v>
      </c>
      <c r="N79" s="242">
        <f>O79*K79</f>
        <v>46.440000000000005</v>
      </c>
      <c r="O79" s="244">
        <f>Q79/E79</f>
        <v>309.6</v>
      </c>
      <c r="P79" s="245">
        <f>Q79/1.2</f>
        <v>645</v>
      </c>
      <c r="Q79" s="243">
        <v>774</v>
      </c>
      <c r="AR79" s="4"/>
    </row>
    <row r="80" spans="1:44" ht="17.25" customHeight="1">
      <c r="A80" s="246" t="s">
        <v>94</v>
      </c>
      <c r="B80" s="247"/>
      <c r="C80" s="247"/>
      <c r="D80" s="247"/>
      <c r="E80" s="247"/>
      <c r="F80" s="247"/>
      <c r="G80" s="247"/>
      <c r="H80" s="247"/>
      <c r="I80" s="247"/>
      <c r="J80" s="247"/>
      <c r="K80" s="247"/>
      <c r="L80" s="247"/>
      <c r="M80" s="247"/>
      <c r="N80" s="247"/>
      <c r="O80" s="248"/>
      <c r="P80" s="248"/>
      <c r="Q80" s="249"/>
      <c r="AR80" s="4"/>
    </row>
    <row r="81" spans="1:44" ht="17.25" customHeight="1">
      <c r="A81" s="84">
        <v>733037</v>
      </c>
      <c r="B81" s="17" t="s">
        <v>95</v>
      </c>
      <c r="C81" s="33">
        <v>4002381729163</v>
      </c>
      <c r="D81" s="38" t="s">
        <v>61</v>
      </c>
      <c r="E81" s="19">
        <v>1</v>
      </c>
      <c r="F81" s="16">
        <v>4</v>
      </c>
      <c r="G81" s="18">
        <v>162</v>
      </c>
      <c r="H81" s="39" t="s">
        <v>12</v>
      </c>
      <c r="I81" s="69"/>
      <c r="J81" s="69"/>
      <c r="K81" s="72"/>
      <c r="L81" s="69"/>
      <c r="M81" s="69"/>
      <c r="N81" s="69"/>
      <c r="O81" s="104">
        <f aca="true" t="shared" si="11" ref="O81:O102">Q81/E81</f>
        <v>490</v>
      </c>
      <c r="P81" s="104">
        <f aca="true" t="shared" si="12" ref="P81:P102">Q81/1.2</f>
        <v>408.33333333333337</v>
      </c>
      <c r="Q81" s="171">
        <v>490</v>
      </c>
      <c r="AR81" s="4"/>
    </row>
    <row r="82" spans="1:44" ht="17.25" customHeight="1">
      <c r="A82" s="90">
        <v>733038</v>
      </c>
      <c r="B82" s="54" t="s">
        <v>96</v>
      </c>
      <c r="C82" s="57">
        <v>4002381729170</v>
      </c>
      <c r="D82" s="58" t="s">
        <v>61</v>
      </c>
      <c r="E82" s="56">
        <v>1</v>
      </c>
      <c r="F82" s="53">
        <v>4</v>
      </c>
      <c r="G82" s="55">
        <v>162</v>
      </c>
      <c r="H82" s="59" t="s">
        <v>12</v>
      </c>
      <c r="I82" s="71"/>
      <c r="J82" s="71"/>
      <c r="K82" s="73"/>
      <c r="L82" s="71"/>
      <c r="M82" s="71"/>
      <c r="N82" s="71"/>
      <c r="O82" s="98">
        <f t="shared" si="11"/>
        <v>590</v>
      </c>
      <c r="P82" s="98">
        <f t="shared" si="12"/>
        <v>491.6666666666667</v>
      </c>
      <c r="Q82" s="173">
        <v>590</v>
      </c>
      <c r="AR82" s="4"/>
    </row>
    <row r="83" spans="1:44" ht="17.25" customHeight="1">
      <c r="A83" s="90">
        <v>733030</v>
      </c>
      <c r="B83" s="54" t="s">
        <v>97</v>
      </c>
      <c r="C83" s="57">
        <v>4002381729033</v>
      </c>
      <c r="D83" s="58" t="s">
        <v>61</v>
      </c>
      <c r="E83" s="56">
        <v>1</v>
      </c>
      <c r="F83" s="53">
        <v>4</v>
      </c>
      <c r="G83" s="55">
        <v>162</v>
      </c>
      <c r="H83" s="59" t="s">
        <v>12</v>
      </c>
      <c r="I83" s="71"/>
      <c r="J83" s="71"/>
      <c r="K83" s="73"/>
      <c r="L83" s="71"/>
      <c r="M83" s="71"/>
      <c r="N83" s="71"/>
      <c r="O83" s="98">
        <f t="shared" si="11"/>
        <v>490</v>
      </c>
      <c r="P83" s="98">
        <f t="shared" si="12"/>
        <v>408.33333333333337</v>
      </c>
      <c r="Q83" s="173">
        <v>490</v>
      </c>
      <c r="AR83" s="4"/>
    </row>
    <row r="84" spans="1:44" ht="17.25" customHeight="1">
      <c r="A84" s="90">
        <v>733028</v>
      </c>
      <c r="B84" s="54" t="s">
        <v>98</v>
      </c>
      <c r="C84" s="57">
        <v>4002381729026</v>
      </c>
      <c r="D84" s="58" t="s">
        <v>61</v>
      </c>
      <c r="E84" s="56">
        <v>1</v>
      </c>
      <c r="F84" s="53">
        <v>4</v>
      </c>
      <c r="G84" s="55">
        <v>162</v>
      </c>
      <c r="H84" s="59" t="s">
        <v>12</v>
      </c>
      <c r="I84" s="71"/>
      <c r="J84" s="71"/>
      <c r="K84" s="73"/>
      <c r="L84" s="71"/>
      <c r="M84" s="71"/>
      <c r="N84" s="71"/>
      <c r="O84" s="98">
        <f t="shared" si="11"/>
        <v>616</v>
      </c>
      <c r="P84" s="98">
        <f t="shared" si="12"/>
        <v>513.3333333333334</v>
      </c>
      <c r="Q84" s="173">
        <v>616</v>
      </c>
      <c r="AR84" s="4"/>
    </row>
    <row r="85" spans="1:44" ht="17.25" customHeight="1">
      <c r="A85" s="90">
        <v>733033</v>
      </c>
      <c r="B85" s="54" t="s">
        <v>99</v>
      </c>
      <c r="C85" s="57">
        <v>4002381729132</v>
      </c>
      <c r="D85" s="58" t="s">
        <v>61</v>
      </c>
      <c r="E85" s="56">
        <v>1</v>
      </c>
      <c r="F85" s="53">
        <v>4</v>
      </c>
      <c r="G85" s="55">
        <v>162</v>
      </c>
      <c r="H85" s="59" t="s">
        <v>12</v>
      </c>
      <c r="I85" s="71"/>
      <c r="J85" s="71"/>
      <c r="K85" s="73"/>
      <c r="L85" s="71"/>
      <c r="M85" s="71"/>
      <c r="N85" s="71"/>
      <c r="O85" s="98">
        <f t="shared" si="11"/>
        <v>490</v>
      </c>
      <c r="P85" s="98">
        <f t="shared" si="12"/>
        <v>408.33333333333337</v>
      </c>
      <c r="Q85" s="173">
        <v>490</v>
      </c>
      <c r="AR85" s="4"/>
    </row>
    <row r="86" spans="1:44" ht="17.25" customHeight="1">
      <c r="A86" s="90">
        <v>733017</v>
      </c>
      <c r="B86" s="54" t="s">
        <v>100</v>
      </c>
      <c r="C86" s="57">
        <v>4002381729019</v>
      </c>
      <c r="D86" s="58" t="s">
        <v>61</v>
      </c>
      <c r="E86" s="56">
        <v>1</v>
      </c>
      <c r="F86" s="53">
        <v>4</v>
      </c>
      <c r="G86" s="55">
        <v>162</v>
      </c>
      <c r="H86" s="59" t="s">
        <v>12</v>
      </c>
      <c r="I86" s="71"/>
      <c r="J86" s="71"/>
      <c r="K86" s="73"/>
      <c r="L86" s="71"/>
      <c r="M86" s="71"/>
      <c r="N86" s="71"/>
      <c r="O86" s="98">
        <f t="shared" si="11"/>
        <v>630</v>
      </c>
      <c r="P86" s="98">
        <f t="shared" si="12"/>
        <v>525</v>
      </c>
      <c r="Q86" s="173">
        <v>630</v>
      </c>
      <c r="AR86" s="4"/>
    </row>
    <row r="87" spans="1:44" ht="17.25" customHeight="1">
      <c r="A87" s="90">
        <v>733029</v>
      </c>
      <c r="B87" s="54" t="s">
        <v>101</v>
      </c>
      <c r="C87" s="57">
        <v>4002381728982</v>
      </c>
      <c r="D87" s="58" t="s">
        <v>61</v>
      </c>
      <c r="E87" s="56">
        <v>1</v>
      </c>
      <c r="F87" s="53">
        <v>4</v>
      </c>
      <c r="G87" s="55">
        <v>162</v>
      </c>
      <c r="H87" s="59" t="s">
        <v>12</v>
      </c>
      <c r="I87" s="71"/>
      <c r="J87" s="71"/>
      <c r="K87" s="73"/>
      <c r="L87" s="71"/>
      <c r="M87" s="71"/>
      <c r="N87" s="71"/>
      <c r="O87" s="98">
        <f t="shared" si="11"/>
        <v>490</v>
      </c>
      <c r="P87" s="98">
        <f t="shared" si="12"/>
        <v>408.33333333333337</v>
      </c>
      <c r="Q87" s="173">
        <v>490</v>
      </c>
      <c r="AR87" s="4"/>
    </row>
    <row r="88" spans="1:44" ht="17.25" customHeight="1">
      <c r="A88" s="90">
        <v>733015</v>
      </c>
      <c r="B88" s="54" t="s">
        <v>102</v>
      </c>
      <c r="C88" s="57">
        <v>4002381728913</v>
      </c>
      <c r="D88" s="58" t="s">
        <v>61</v>
      </c>
      <c r="E88" s="56">
        <v>1</v>
      </c>
      <c r="F88" s="53">
        <v>4</v>
      </c>
      <c r="G88" s="55">
        <v>162</v>
      </c>
      <c r="H88" s="59" t="s">
        <v>12</v>
      </c>
      <c r="I88" s="71"/>
      <c r="J88" s="71"/>
      <c r="K88" s="73"/>
      <c r="L88" s="71"/>
      <c r="M88" s="71"/>
      <c r="N88" s="71"/>
      <c r="O88" s="98">
        <f t="shared" si="11"/>
        <v>1385</v>
      </c>
      <c r="P88" s="98">
        <f t="shared" si="12"/>
        <v>1154.1666666666667</v>
      </c>
      <c r="Q88" s="173">
        <v>1385</v>
      </c>
      <c r="AR88" s="4"/>
    </row>
    <row r="89" spans="1:44" ht="17.25" customHeight="1">
      <c r="A89" s="90">
        <v>733041</v>
      </c>
      <c r="B89" s="54" t="s">
        <v>103</v>
      </c>
      <c r="C89" s="57">
        <v>4002381729200</v>
      </c>
      <c r="D89" s="58" t="s">
        <v>61</v>
      </c>
      <c r="E89" s="56">
        <v>1</v>
      </c>
      <c r="F89" s="53">
        <v>4</v>
      </c>
      <c r="G89" s="55">
        <v>162</v>
      </c>
      <c r="H89" s="59" t="s">
        <v>12</v>
      </c>
      <c r="I89" s="71"/>
      <c r="J89" s="71"/>
      <c r="K89" s="73"/>
      <c r="L89" s="71"/>
      <c r="M89" s="71"/>
      <c r="N89" s="71"/>
      <c r="O89" s="98">
        <f t="shared" si="11"/>
        <v>1056</v>
      </c>
      <c r="P89" s="98">
        <f t="shared" si="12"/>
        <v>880</v>
      </c>
      <c r="Q89" s="173">
        <v>1056</v>
      </c>
      <c r="AR89" s="4"/>
    </row>
    <row r="90" spans="1:44" ht="17.25" customHeight="1">
      <c r="A90" s="90">
        <v>733046</v>
      </c>
      <c r="B90" s="54" t="s">
        <v>104</v>
      </c>
      <c r="C90" s="57">
        <v>4002381729255</v>
      </c>
      <c r="D90" s="58" t="s">
        <v>61</v>
      </c>
      <c r="E90" s="56">
        <v>1</v>
      </c>
      <c r="F90" s="53">
        <v>4</v>
      </c>
      <c r="G90" s="55">
        <v>162</v>
      </c>
      <c r="H90" s="59" t="s">
        <v>12</v>
      </c>
      <c r="I90" s="71"/>
      <c r="J90" s="71"/>
      <c r="K90" s="73"/>
      <c r="L90" s="71"/>
      <c r="M90" s="71"/>
      <c r="N90" s="71"/>
      <c r="O90" s="98">
        <f t="shared" si="11"/>
        <v>590</v>
      </c>
      <c r="P90" s="98">
        <f t="shared" si="12"/>
        <v>491.6666666666667</v>
      </c>
      <c r="Q90" s="173">
        <v>590</v>
      </c>
      <c r="AR90" s="4"/>
    </row>
    <row r="91" spans="1:44" ht="17.25" customHeight="1">
      <c r="A91" s="90">
        <v>733032</v>
      </c>
      <c r="B91" s="54" t="s">
        <v>105</v>
      </c>
      <c r="C91" s="57">
        <v>4002381729064</v>
      </c>
      <c r="D91" s="58" t="s">
        <v>61</v>
      </c>
      <c r="E91" s="56">
        <v>1</v>
      </c>
      <c r="F91" s="53">
        <v>4</v>
      </c>
      <c r="G91" s="55">
        <v>162</v>
      </c>
      <c r="H91" s="59" t="s">
        <v>12</v>
      </c>
      <c r="I91" s="71"/>
      <c r="J91" s="71"/>
      <c r="K91" s="73"/>
      <c r="L91" s="71"/>
      <c r="M91" s="71"/>
      <c r="N91" s="71"/>
      <c r="O91" s="98">
        <f t="shared" si="11"/>
        <v>490</v>
      </c>
      <c r="P91" s="98">
        <f t="shared" si="12"/>
        <v>408.33333333333337</v>
      </c>
      <c r="Q91" s="173">
        <v>490</v>
      </c>
      <c r="AR91" s="4"/>
    </row>
    <row r="92" spans="1:44" ht="17.25" customHeight="1">
      <c r="A92" s="90">
        <v>733042</v>
      </c>
      <c r="B92" s="54" t="s">
        <v>106</v>
      </c>
      <c r="C92" s="57">
        <v>4002381729217</v>
      </c>
      <c r="D92" s="58" t="s">
        <v>61</v>
      </c>
      <c r="E92" s="56">
        <v>1</v>
      </c>
      <c r="F92" s="53">
        <v>4</v>
      </c>
      <c r="G92" s="55">
        <v>162</v>
      </c>
      <c r="H92" s="59" t="s">
        <v>12</v>
      </c>
      <c r="I92" s="71"/>
      <c r="J92" s="71"/>
      <c r="K92" s="73"/>
      <c r="L92" s="71"/>
      <c r="M92" s="71"/>
      <c r="N92" s="71"/>
      <c r="O92" s="98">
        <f t="shared" si="11"/>
        <v>490</v>
      </c>
      <c r="P92" s="98">
        <f t="shared" si="12"/>
        <v>408.33333333333337</v>
      </c>
      <c r="Q92" s="173">
        <v>490</v>
      </c>
      <c r="AR92" s="4"/>
    </row>
    <row r="93" spans="1:44" ht="17.25" customHeight="1">
      <c r="A93" s="90">
        <v>733045</v>
      </c>
      <c r="B93" s="54" t="s">
        <v>107</v>
      </c>
      <c r="C93" s="57">
        <v>4002381729248</v>
      </c>
      <c r="D93" s="58" t="s">
        <v>61</v>
      </c>
      <c r="E93" s="56">
        <v>1</v>
      </c>
      <c r="F93" s="53">
        <v>4</v>
      </c>
      <c r="G93" s="55">
        <v>162</v>
      </c>
      <c r="H93" s="59" t="s">
        <v>12</v>
      </c>
      <c r="I93" s="71"/>
      <c r="J93" s="71"/>
      <c r="K93" s="73"/>
      <c r="L93" s="71"/>
      <c r="M93" s="71"/>
      <c r="N93" s="71"/>
      <c r="O93" s="98">
        <f t="shared" si="11"/>
        <v>450</v>
      </c>
      <c r="P93" s="98">
        <f t="shared" si="12"/>
        <v>375</v>
      </c>
      <c r="Q93" s="173">
        <v>450</v>
      </c>
      <c r="AR93" s="4"/>
    </row>
    <row r="94" spans="1:44" ht="17.25" customHeight="1">
      <c r="A94" s="90">
        <v>733036</v>
      </c>
      <c r="B94" s="54" t="s">
        <v>108</v>
      </c>
      <c r="C94" s="57">
        <v>4002381729156</v>
      </c>
      <c r="D94" s="58" t="s">
        <v>61</v>
      </c>
      <c r="E94" s="56">
        <v>1</v>
      </c>
      <c r="F94" s="53">
        <v>4</v>
      </c>
      <c r="G94" s="55">
        <v>162</v>
      </c>
      <c r="H94" s="59" t="s">
        <v>12</v>
      </c>
      <c r="I94" s="71"/>
      <c r="J94" s="71"/>
      <c r="K94" s="73"/>
      <c r="L94" s="71"/>
      <c r="M94" s="71"/>
      <c r="N94" s="71"/>
      <c r="O94" s="98">
        <f t="shared" si="11"/>
        <v>490</v>
      </c>
      <c r="P94" s="98">
        <f t="shared" si="12"/>
        <v>408.33333333333337</v>
      </c>
      <c r="Q94" s="173">
        <v>490</v>
      </c>
      <c r="AR94" s="4"/>
    </row>
    <row r="95" spans="1:44" ht="17.25" customHeight="1">
      <c r="A95" s="90">
        <v>733034</v>
      </c>
      <c r="B95" s="54" t="s">
        <v>109</v>
      </c>
      <c r="C95" s="57">
        <v>4002381729149</v>
      </c>
      <c r="D95" s="58" t="s">
        <v>61</v>
      </c>
      <c r="E95" s="56">
        <v>1</v>
      </c>
      <c r="F95" s="53">
        <v>4</v>
      </c>
      <c r="G95" s="55">
        <v>162</v>
      </c>
      <c r="H95" s="59" t="s">
        <v>12</v>
      </c>
      <c r="I95" s="71"/>
      <c r="J95" s="71"/>
      <c r="K95" s="73"/>
      <c r="L95" s="71"/>
      <c r="M95" s="71"/>
      <c r="N95" s="71"/>
      <c r="O95" s="98">
        <f t="shared" si="11"/>
        <v>590</v>
      </c>
      <c r="P95" s="98">
        <f t="shared" si="12"/>
        <v>491.6666666666667</v>
      </c>
      <c r="Q95" s="173">
        <v>590</v>
      </c>
      <c r="AR95" s="4"/>
    </row>
    <row r="96" spans="1:44" ht="17.25" customHeight="1">
      <c r="A96" s="90">
        <v>733035</v>
      </c>
      <c r="B96" s="54" t="s">
        <v>110</v>
      </c>
      <c r="C96" s="57">
        <v>4002381729125</v>
      </c>
      <c r="D96" s="58" t="s">
        <v>61</v>
      </c>
      <c r="E96" s="56">
        <v>1</v>
      </c>
      <c r="F96" s="53">
        <v>4</v>
      </c>
      <c r="G96" s="55">
        <v>162</v>
      </c>
      <c r="H96" s="59" t="s">
        <v>12</v>
      </c>
      <c r="I96" s="71"/>
      <c r="J96" s="71"/>
      <c r="K96" s="73"/>
      <c r="L96" s="71"/>
      <c r="M96" s="71"/>
      <c r="N96" s="71"/>
      <c r="O96" s="98">
        <f t="shared" si="11"/>
        <v>490</v>
      </c>
      <c r="P96" s="98">
        <f t="shared" si="12"/>
        <v>408.33333333333337</v>
      </c>
      <c r="Q96" s="173">
        <v>490</v>
      </c>
      <c r="AR96" s="4"/>
    </row>
    <row r="97" spans="1:44" ht="17.25" customHeight="1">
      <c r="A97" s="90">
        <v>733044</v>
      </c>
      <c r="B97" s="54" t="s">
        <v>111</v>
      </c>
      <c r="C97" s="57">
        <v>4002381729231</v>
      </c>
      <c r="D97" s="58" t="s">
        <v>61</v>
      </c>
      <c r="E97" s="56">
        <v>1</v>
      </c>
      <c r="F97" s="53">
        <v>4</v>
      </c>
      <c r="G97" s="55">
        <v>162</v>
      </c>
      <c r="H97" s="59" t="s">
        <v>12</v>
      </c>
      <c r="I97" s="71"/>
      <c r="J97" s="71"/>
      <c r="K97" s="73"/>
      <c r="L97" s="71"/>
      <c r="M97" s="71"/>
      <c r="N97" s="71"/>
      <c r="O97" s="98">
        <f t="shared" si="11"/>
        <v>464</v>
      </c>
      <c r="P97" s="98">
        <f t="shared" si="12"/>
        <v>386.6666666666667</v>
      </c>
      <c r="Q97" s="173">
        <v>464</v>
      </c>
      <c r="AR97" s="4"/>
    </row>
    <row r="98" spans="1:44" ht="17.25" customHeight="1">
      <c r="A98" s="90">
        <v>733040</v>
      </c>
      <c r="B98" s="54" t="s">
        <v>112</v>
      </c>
      <c r="C98" s="57">
        <v>4002381729194</v>
      </c>
      <c r="D98" s="58" t="s">
        <v>61</v>
      </c>
      <c r="E98" s="56">
        <v>1</v>
      </c>
      <c r="F98" s="53">
        <v>4</v>
      </c>
      <c r="G98" s="55">
        <v>162</v>
      </c>
      <c r="H98" s="59" t="s">
        <v>12</v>
      </c>
      <c r="I98" s="71"/>
      <c r="J98" s="71"/>
      <c r="K98" s="73"/>
      <c r="L98" s="71"/>
      <c r="M98" s="71"/>
      <c r="N98" s="71"/>
      <c r="O98" s="98">
        <f t="shared" si="11"/>
        <v>667</v>
      </c>
      <c r="P98" s="98">
        <f t="shared" si="12"/>
        <v>555.8333333333334</v>
      </c>
      <c r="Q98" s="173">
        <v>667</v>
      </c>
      <c r="AR98" s="4"/>
    </row>
    <row r="99" spans="1:44" ht="17.25" customHeight="1">
      <c r="A99" s="90">
        <v>733039</v>
      </c>
      <c r="B99" s="54" t="s">
        <v>113</v>
      </c>
      <c r="C99" s="57">
        <v>4002381729187</v>
      </c>
      <c r="D99" s="58" t="s">
        <v>61</v>
      </c>
      <c r="E99" s="56">
        <v>1</v>
      </c>
      <c r="F99" s="53">
        <v>4</v>
      </c>
      <c r="G99" s="55">
        <v>162</v>
      </c>
      <c r="H99" s="59" t="s">
        <v>12</v>
      </c>
      <c r="I99" s="71"/>
      <c r="J99" s="71"/>
      <c r="K99" s="73"/>
      <c r="L99" s="71"/>
      <c r="M99" s="71"/>
      <c r="N99" s="71"/>
      <c r="O99" s="98">
        <f t="shared" si="11"/>
        <v>1056</v>
      </c>
      <c r="P99" s="98">
        <f t="shared" si="12"/>
        <v>880</v>
      </c>
      <c r="Q99" s="173">
        <v>1056</v>
      </c>
      <c r="AR99" s="4"/>
    </row>
    <row r="100" spans="1:44" ht="17.25" customHeight="1">
      <c r="A100" s="90">
        <v>733016</v>
      </c>
      <c r="B100" s="54" t="s">
        <v>114</v>
      </c>
      <c r="C100" s="57">
        <v>4002381729002</v>
      </c>
      <c r="D100" s="58" t="s">
        <v>61</v>
      </c>
      <c r="E100" s="56">
        <v>1</v>
      </c>
      <c r="F100" s="53">
        <v>4</v>
      </c>
      <c r="G100" s="55">
        <v>162</v>
      </c>
      <c r="H100" s="59" t="s">
        <v>12</v>
      </c>
      <c r="I100" s="71"/>
      <c r="J100" s="71"/>
      <c r="K100" s="73"/>
      <c r="L100" s="71"/>
      <c r="M100" s="71"/>
      <c r="N100" s="71"/>
      <c r="O100" s="98">
        <f t="shared" si="11"/>
        <v>918</v>
      </c>
      <c r="P100" s="98">
        <f t="shared" si="12"/>
        <v>765</v>
      </c>
      <c r="Q100" s="173">
        <v>918</v>
      </c>
      <c r="AR100" s="4"/>
    </row>
    <row r="101" spans="1:44" ht="17.25" customHeight="1">
      <c r="A101" s="90">
        <v>733031</v>
      </c>
      <c r="B101" s="54" t="s">
        <v>115</v>
      </c>
      <c r="C101" s="57">
        <v>4002381729057</v>
      </c>
      <c r="D101" s="58" t="s">
        <v>61</v>
      </c>
      <c r="E101" s="56">
        <v>1</v>
      </c>
      <c r="F101" s="53">
        <v>4</v>
      </c>
      <c r="G101" s="55">
        <v>162</v>
      </c>
      <c r="H101" s="59" t="s">
        <v>12</v>
      </c>
      <c r="I101" s="71"/>
      <c r="J101" s="71"/>
      <c r="K101" s="73"/>
      <c r="L101" s="71"/>
      <c r="M101" s="71"/>
      <c r="N101" s="71"/>
      <c r="O101" s="98">
        <f t="shared" si="11"/>
        <v>490</v>
      </c>
      <c r="P101" s="98">
        <f t="shared" si="12"/>
        <v>408.33333333333337</v>
      </c>
      <c r="Q101" s="173">
        <v>490</v>
      </c>
      <c r="AR101" s="4"/>
    </row>
    <row r="102" spans="1:44" ht="17.25" customHeight="1">
      <c r="A102" s="87">
        <v>733043</v>
      </c>
      <c r="B102" s="23" t="s">
        <v>116</v>
      </c>
      <c r="C102" s="37">
        <v>4002381729224</v>
      </c>
      <c r="D102" s="44" t="s">
        <v>61</v>
      </c>
      <c r="E102" s="25">
        <v>1</v>
      </c>
      <c r="F102" s="22">
        <v>4</v>
      </c>
      <c r="G102" s="24">
        <v>162</v>
      </c>
      <c r="H102" s="45" t="s">
        <v>12</v>
      </c>
      <c r="I102" s="70"/>
      <c r="J102" s="70"/>
      <c r="K102" s="74"/>
      <c r="L102" s="70"/>
      <c r="M102" s="70"/>
      <c r="N102" s="70"/>
      <c r="O102" s="100">
        <f t="shared" si="11"/>
        <v>479</v>
      </c>
      <c r="P102" s="100">
        <f t="shared" si="12"/>
        <v>399.1666666666667</v>
      </c>
      <c r="Q102" s="174">
        <v>479</v>
      </c>
      <c r="AR102" s="4"/>
    </row>
    <row r="103" spans="1:44" ht="17.25" customHeight="1">
      <c r="A103" s="246" t="s">
        <v>123</v>
      </c>
      <c r="B103" s="247"/>
      <c r="C103" s="247"/>
      <c r="D103" s="247"/>
      <c r="E103" s="247"/>
      <c r="F103" s="247"/>
      <c r="G103" s="247"/>
      <c r="H103" s="247"/>
      <c r="I103" s="247"/>
      <c r="J103" s="247"/>
      <c r="K103" s="247"/>
      <c r="L103" s="247"/>
      <c r="M103" s="247"/>
      <c r="N103" s="247"/>
      <c r="O103" s="248"/>
      <c r="P103" s="248"/>
      <c r="Q103" s="249"/>
      <c r="AR103" s="4"/>
    </row>
    <row r="104" spans="1:44" ht="17.25" customHeight="1">
      <c r="A104" s="88">
        <v>719354</v>
      </c>
      <c r="B104" s="2" t="s">
        <v>117</v>
      </c>
      <c r="C104" s="49">
        <v>4002381709578</v>
      </c>
      <c r="D104" s="50" t="s">
        <v>11</v>
      </c>
      <c r="E104" s="13">
        <v>12</v>
      </c>
      <c r="F104" s="7">
        <v>1</v>
      </c>
      <c r="G104" s="1">
        <v>24</v>
      </c>
      <c r="H104" s="51" t="s">
        <v>12</v>
      </c>
      <c r="I104" s="303">
        <v>1.5</v>
      </c>
      <c r="J104" s="304"/>
      <c r="K104" s="305"/>
      <c r="L104" s="258">
        <f>O104*I104</f>
        <v>272.875</v>
      </c>
      <c r="M104" s="304"/>
      <c r="N104" s="306"/>
      <c r="O104" s="182">
        <f>Q104/E104</f>
        <v>181.91666666666666</v>
      </c>
      <c r="P104" s="170">
        <f>Q104/1.2</f>
        <v>1819.1666666666667</v>
      </c>
      <c r="Q104" s="183">
        <v>2183</v>
      </c>
      <c r="AR104" s="4"/>
    </row>
    <row r="105" spans="1:44" ht="17.25" customHeight="1">
      <c r="A105" s="270" t="s">
        <v>218</v>
      </c>
      <c r="B105" s="262"/>
      <c r="C105" s="262"/>
      <c r="D105" s="262"/>
      <c r="E105" s="262"/>
      <c r="F105" s="262"/>
      <c r="G105" s="262"/>
      <c r="H105" s="262"/>
      <c r="I105" s="262"/>
      <c r="J105" s="262"/>
      <c r="K105" s="262"/>
      <c r="L105" s="262"/>
      <c r="M105" s="262"/>
      <c r="N105" s="262"/>
      <c r="O105" s="262"/>
      <c r="P105" s="262"/>
      <c r="Q105" s="271"/>
      <c r="AR105" s="4"/>
    </row>
    <row r="106" spans="1:44" ht="17.25" customHeight="1">
      <c r="A106" s="88">
        <v>720333</v>
      </c>
      <c r="B106" s="2" t="s">
        <v>118</v>
      </c>
      <c r="C106" s="49">
        <v>4002381712646</v>
      </c>
      <c r="D106" s="50" t="s">
        <v>61</v>
      </c>
      <c r="E106" s="13">
        <v>1</v>
      </c>
      <c r="F106" s="7">
        <v>3</v>
      </c>
      <c r="G106" s="1">
        <v>162</v>
      </c>
      <c r="H106" s="51" t="s">
        <v>12</v>
      </c>
      <c r="I106" s="15">
        <v>0.03</v>
      </c>
      <c r="J106" s="15" t="s">
        <v>66</v>
      </c>
      <c r="K106" s="52">
        <v>0.04</v>
      </c>
      <c r="L106" s="15">
        <f>O106*I106</f>
        <v>14.219999999999999</v>
      </c>
      <c r="M106" s="15" t="s">
        <v>66</v>
      </c>
      <c r="N106" s="14">
        <f>O106*K106</f>
        <v>18.96</v>
      </c>
      <c r="O106" s="92">
        <f>Q106/E106</f>
        <v>474</v>
      </c>
      <c r="P106" s="21">
        <f>Q106/1.2</f>
        <v>395</v>
      </c>
      <c r="Q106" s="89">
        <v>474</v>
      </c>
      <c r="AR106" s="4"/>
    </row>
    <row r="107" spans="1:44" ht="17.25" customHeight="1">
      <c r="A107" s="246" t="s">
        <v>119</v>
      </c>
      <c r="B107" s="247"/>
      <c r="C107" s="247"/>
      <c r="D107" s="247"/>
      <c r="E107" s="247"/>
      <c r="F107" s="247"/>
      <c r="G107" s="247"/>
      <c r="H107" s="247"/>
      <c r="I107" s="247"/>
      <c r="J107" s="247"/>
      <c r="K107" s="247"/>
      <c r="L107" s="247"/>
      <c r="M107" s="247"/>
      <c r="N107" s="247"/>
      <c r="O107" s="317"/>
      <c r="P107" s="317"/>
      <c r="Q107" s="249"/>
      <c r="AR107" s="4"/>
    </row>
    <row r="108" spans="1:44" ht="17.25" customHeight="1">
      <c r="A108" s="88">
        <v>1889</v>
      </c>
      <c r="B108" s="2" t="s">
        <v>120</v>
      </c>
      <c r="C108" s="49">
        <v>4002381892058</v>
      </c>
      <c r="D108" s="50" t="s">
        <v>11</v>
      </c>
      <c r="E108" s="13">
        <v>16</v>
      </c>
      <c r="F108" s="7">
        <v>1</v>
      </c>
      <c r="G108" s="1">
        <v>24</v>
      </c>
      <c r="H108" s="51" t="s">
        <v>14</v>
      </c>
      <c r="I108" s="15">
        <v>0.15</v>
      </c>
      <c r="J108" s="15" t="s">
        <v>66</v>
      </c>
      <c r="K108" s="52">
        <v>0.3</v>
      </c>
      <c r="L108" s="15">
        <f>O108*I108</f>
        <v>5.896875</v>
      </c>
      <c r="M108" s="15" t="s">
        <v>66</v>
      </c>
      <c r="N108" s="15">
        <f>O108*K108</f>
        <v>11.79375</v>
      </c>
      <c r="O108" s="182">
        <f>Q108/E108</f>
        <v>39.3125</v>
      </c>
      <c r="P108" s="170">
        <f>Q108/1.2</f>
        <v>524.1666666666667</v>
      </c>
      <c r="Q108" s="52">
        <v>629</v>
      </c>
      <c r="AR108" s="4"/>
    </row>
    <row r="109" spans="1:44" ht="17.25" customHeight="1">
      <c r="A109" s="270" t="s">
        <v>252</v>
      </c>
      <c r="B109" s="262"/>
      <c r="C109" s="262"/>
      <c r="D109" s="262"/>
      <c r="E109" s="262"/>
      <c r="F109" s="262"/>
      <c r="G109" s="262"/>
      <c r="H109" s="262"/>
      <c r="I109" s="262"/>
      <c r="J109" s="262"/>
      <c r="K109" s="262"/>
      <c r="L109" s="262"/>
      <c r="M109" s="262"/>
      <c r="N109" s="262"/>
      <c r="O109" s="248"/>
      <c r="P109" s="248"/>
      <c r="Q109" s="271"/>
      <c r="AR109" s="4"/>
    </row>
    <row r="110" spans="1:44" ht="17.25" customHeight="1">
      <c r="A110" s="106">
        <v>76840</v>
      </c>
      <c r="B110" s="107" t="s">
        <v>121</v>
      </c>
      <c r="C110" s="49">
        <v>4002381099044</v>
      </c>
      <c r="D110" s="108" t="s">
        <v>11</v>
      </c>
      <c r="E110" s="110">
        <v>0.5</v>
      </c>
      <c r="F110" s="110">
        <v>1</v>
      </c>
      <c r="G110" s="111"/>
      <c r="H110" s="112" t="s">
        <v>12</v>
      </c>
      <c r="I110" s="141"/>
      <c r="J110" s="141"/>
      <c r="K110" s="142"/>
      <c r="L110" s="141"/>
      <c r="M110" s="141"/>
      <c r="N110" s="141"/>
      <c r="O110" s="105">
        <f>Q110/E110</f>
        <v>3300</v>
      </c>
      <c r="P110" s="104">
        <f>Q110/1.2</f>
        <v>1375</v>
      </c>
      <c r="Q110" s="175">
        <v>1650</v>
      </c>
      <c r="AR110" s="4"/>
    </row>
    <row r="111" spans="1:44" ht="17.25" customHeight="1">
      <c r="A111" s="91">
        <v>45579</v>
      </c>
      <c r="B111" s="61" t="s">
        <v>122</v>
      </c>
      <c r="C111" s="49">
        <v>4002381017338</v>
      </c>
      <c r="D111" s="65" t="s">
        <v>11</v>
      </c>
      <c r="E111" s="60">
        <v>0.5</v>
      </c>
      <c r="F111" s="60">
        <v>1</v>
      </c>
      <c r="G111" s="62"/>
      <c r="H111" s="66" t="s">
        <v>12</v>
      </c>
      <c r="I111" s="76"/>
      <c r="J111" s="76"/>
      <c r="K111" s="77"/>
      <c r="L111" s="76"/>
      <c r="M111" s="76"/>
      <c r="N111" s="76"/>
      <c r="O111" s="101">
        <f>Q111/E111</f>
        <v>3300</v>
      </c>
      <c r="P111" s="100">
        <f>Q111/1.2</f>
        <v>1375</v>
      </c>
      <c r="Q111" s="172">
        <v>1650</v>
      </c>
      <c r="AR111" s="4"/>
    </row>
    <row r="112" spans="1:44" ht="17.25" customHeight="1">
      <c r="A112" s="246" t="s">
        <v>253</v>
      </c>
      <c r="B112" s="247"/>
      <c r="C112" s="247"/>
      <c r="D112" s="247"/>
      <c r="E112" s="247"/>
      <c r="F112" s="247"/>
      <c r="G112" s="247"/>
      <c r="H112" s="247"/>
      <c r="I112" s="247"/>
      <c r="J112" s="247"/>
      <c r="K112" s="247"/>
      <c r="L112" s="247"/>
      <c r="M112" s="247"/>
      <c r="N112" s="247"/>
      <c r="O112" s="248"/>
      <c r="P112" s="248"/>
      <c r="Q112" s="249"/>
      <c r="AR112" s="4"/>
    </row>
    <row r="113" spans="1:44" ht="17.25" customHeight="1">
      <c r="A113" s="84">
        <v>740044</v>
      </c>
      <c r="B113" s="17" t="s">
        <v>124</v>
      </c>
      <c r="C113" s="33">
        <v>4002381753595</v>
      </c>
      <c r="D113" s="38" t="s">
        <v>11</v>
      </c>
      <c r="E113" s="19">
        <v>5</v>
      </c>
      <c r="F113" s="16">
        <v>1</v>
      </c>
      <c r="G113" s="18">
        <v>80</v>
      </c>
      <c r="H113" s="39" t="s">
        <v>12</v>
      </c>
      <c r="I113" s="259">
        <v>0.2</v>
      </c>
      <c r="J113" s="260"/>
      <c r="K113" s="261"/>
      <c r="L113" s="268">
        <f>O113*I113</f>
        <v>46.160000000000004</v>
      </c>
      <c r="M113" s="260"/>
      <c r="N113" s="269"/>
      <c r="O113" s="105">
        <f aca="true" t="shared" si="13" ref="O113:O134">Q113/E113</f>
        <v>230.8</v>
      </c>
      <c r="P113" s="104">
        <f aca="true" t="shared" si="14" ref="P113:P134">Q113/1.2</f>
        <v>961.6666666666667</v>
      </c>
      <c r="Q113" s="175">
        <v>1154</v>
      </c>
      <c r="AR113" s="4"/>
    </row>
    <row r="114" spans="1:44" ht="17.25" customHeight="1">
      <c r="A114" s="90">
        <v>740045</v>
      </c>
      <c r="B114" s="54" t="s">
        <v>125</v>
      </c>
      <c r="C114" s="57">
        <v>4002381753618</v>
      </c>
      <c r="D114" s="58" t="s">
        <v>11</v>
      </c>
      <c r="E114" s="56">
        <v>5</v>
      </c>
      <c r="F114" s="53">
        <v>1</v>
      </c>
      <c r="G114" s="55">
        <v>80</v>
      </c>
      <c r="H114" s="59" t="s">
        <v>12</v>
      </c>
      <c r="I114" s="250">
        <v>0.2</v>
      </c>
      <c r="J114" s="251"/>
      <c r="K114" s="252"/>
      <c r="L114" s="253">
        <f aca="true" t="shared" si="15" ref="L114:L136">O114*I114</f>
        <v>46.160000000000004</v>
      </c>
      <c r="M114" s="251"/>
      <c r="N114" s="254"/>
      <c r="O114" s="99">
        <f t="shared" si="13"/>
        <v>230.8</v>
      </c>
      <c r="P114" s="98">
        <f t="shared" si="14"/>
        <v>961.6666666666667</v>
      </c>
      <c r="Q114" s="173">
        <v>1154</v>
      </c>
      <c r="AR114" s="4"/>
    </row>
    <row r="115" spans="1:44" ht="17.25" customHeight="1">
      <c r="A115" s="90">
        <v>740046</v>
      </c>
      <c r="B115" s="54" t="s">
        <v>126</v>
      </c>
      <c r="C115" s="57">
        <v>4002381753625</v>
      </c>
      <c r="D115" s="58" t="s">
        <v>11</v>
      </c>
      <c r="E115" s="56">
        <v>5</v>
      </c>
      <c r="F115" s="53">
        <v>1</v>
      </c>
      <c r="G115" s="55">
        <v>80</v>
      </c>
      <c r="H115" s="59" t="s">
        <v>12</v>
      </c>
      <c r="I115" s="250">
        <v>0.2</v>
      </c>
      <c r="J115" s="251"/>
      <c r="K115" s="252"/>
      <c r="L115" s="253">
        <f t="shared" si="15"/>
        <v>46.160000000000004</v>
      </c>
      <c r="M115" s="251"/>
      <c r="N115" s="254"/>
      <c r="O115" s="99">
        <f t="shared" si="13"/>
        <v>230.8</v>
      </c>
      <c r="P115" s="98">
        <f t="shared" si="14"/>
        <v>961.6666666666667</v>
      </c>
      <c r="Q115" s="173">
        <v>1154</v>
      </c>
      <c r="AR115" s="4"/>
    </row>
    <row r="116" spans="1:44" ht="17.25" customHeight="1">
      <c r="A116" s="90">
        <v>740047</v>
      </c>
      <c r="B116" s="54" t="s">
        <v>127</v>
      </c>
      <c r="C116" s="57">
        <v>4002381753632</v>
      </c>
      <c r="D116" s="58" t="s">
        <v>11</v>
      </c>
      <c r="E116" s="56">
        <v>5</v>
      </c>
      <c r="F116" s="53">
        <v>1</v>
      </c>
      <c r="G116" s="55">
        <v>80</v>
      </c>
      <c r="H116" s="59" t="s">
        <v>12</v>
      </c>
      <c r="I116" s="250">
        <v>0.2</v>
      </c>
      <c r="J116" s="251"/>
      <c r="K116" s="252"/>
      <c r="L116" s="253">
        <f t="shared" si="15"/>
        <v>46.160000000000004</v>
      </c>
      <c r="M116" s="251"/>
      <c r="N116" s="254"/>
      <c r="O116" s="99">
        <f t="shared" si="13"/>
        <v>230.8</v>
      </c>
      <c r="P116" s="98">
        <f t="shared" si="14"/>
        <v>961.6666666666667</v>
      </c>
      <c r="Q116" s="173">
        <v>1154</v>
      </c>
      <c r="AR116" s="4"/>
    </row>
    <row r="117" spans="1:44" ht="17.25" customHeight="1">
      <c r="A117" s="90">
        <v>740048</v>
      </c>
      <c r="B117" s="54" t="s">
        <v>128</v>
      </c>
      <c r="C117" s="57">
        <v>4002381753649</v>
      </c>
      <c r="D117" s="58" t="s">
        <v>11</v>
      </c>
      <c r="E117" s="56">
        <v>5</v>
      </c>
      <c r="F117" s="53">
        <v>1</v>
      </c>
      <c r="G117" s="55">
        <v>80</v>
      </c>
      <c r="H117" s="59" t="s">
        <v>12</v>
      </c>
      <c r="I117" s="250">
        <v>0.2</v>
      </c>
      <c r="J117" s="251"/>
      <c r="K117" s="252"/>
      <c r="L117" s="253">
        <f t="shared" si="15"/>
        <v>46.160000000000004</v>
      </c>
      <c r="M117" s="251"/>
      <c r="N117" s="254"/>
      <c r="O117" s="99">
        <f t="shared" si="13"/>
        <v>230.8</v>
      </c>
      <c r="P117" s="98">
        <f t="shared" si="14"/>
        <v>961.6666666666667</v>
      </c>
      <c r="Q117" s="173">
        <v>1154</v>
      </c>
      <c r="AR117" s="4"/>
    </row>
    <row r="118" spans="1:44" ht="17.25" customHeight="1">
      <c r="A118" s="90">
        <v>740060</v>
      </c>
      <c r="B118" s="54" t="s">
        <v>129</v>
      </c>
      <c r="C118" s="57">
        <v>4002381753663</v>
      </c>
      <c r="D118" s="58" t="s">
        <v>11</v>
      </c>
      <c r="E118" s="56">
        <v>5</v>
      </c>
      <c r="F118" s="53">
        <v>1</v>
      </c>
      <c r="G118" s="55">
        <v>80</v>
      </c>
      <c r="H118" s="59" t="s">
        <v>12</v>
      </c>
      <c r="I118" s="250">
        <v>0.2</v>
      </c>
      <c r="J118" s="251"/>
      <c r="K118" s="252"/>
      <c r="L118" s="253">
        <f t="shared" si="15"/>
        <v>46.160000000000004</v>
      </c>
      <c r="M118" s="251"/>
      <c r="N118" s="254"/>
      <c r="O118" s="99">
        <f t="shared" si="13"/>
        <v>230.8</v>
      </c>
      <c r="P118" s="98">
        <f t="shared" si="14"/>
        <v>961.6666666666667</v>
      </c>
      <c r="Q118" s="173">
        <v>1154</v>
      </c>
      <c r="AR118" s="4"/>
    </row>
    <row r="119" spans="1:44" ht="17.25" customHeight="1">
      <c r="A119" s="90">
        <v>740061</v>
      </c>
      <c r="B119" s="54" t="s">
        <v>130</v>
      </c>
      <c r="C119" s="57">
        <v>4002381753670</v>
      </c>
      <c r="D119" s="58" t="s">
        <v>11</v>
      </c>
      <c r="E119" s="56">
        <v>5</v>
      </c>
      <c r="F119" s="53">
        <v>1</v>
      </c>
      <c r="G119" s="55">
        <v>80</v>
      </c>
      <c r="H119" s="59" t="s">
        <v>12</v>
      </c>
      <c r="I119" s="250">
        <v>0.2</v>
      </c>
      <c r="J119" s="251"/>
      <c r="K119" s="252"/>
      <c r="L119" s="253">
        <f t="shared" si="15"/>
        <v>46.160000000000004</v>
      </c>
      <c r="M119" s="251"/>
      <c r="N119" s="254"/>
      <c r="O119" s="99">
        <f t="shared" si="13"/>
        <v>230.8</v>
      </c>
      <c r="P119" s="98">
        <f t="shared" si="14"/>
        <v>961.6666666666667</v>
      </c>
      <c r="Q119" s="173">
        <v>1154</v>
      </c>
      <c r="AR119" s="4"/>
    </row>
    <row r="120" spans="1:44" ht="17.25" customHeight="1">
      <c r="A120" s="90">
        <v>740063</v>
      </c>
      <c r="B120" s="54" t="s">
        <v>131</v>
      </c>
      <c r="C120" s="57">
        <v>4002381753687</v>
      </c>
      <c r="D120" s="58" t="s">
        <v>11</v>
      </c>
      <c r="E120" s="56">
        <v>5</v>
      </c>
      <c r="F120" s="53">
        <v>1</v>
      </c>
      <c r="G120" s="55">
        <v>80</v>
      </c>
      <c r="H120" s="59" t="s">
        <v>12</v>
      </c>
      <c r="I120" s="250">
        <v>0.2</v>
      </c>
      <c r="J120" s="251"/>
      <c r="K120" s="252"/>
      <c r="L120" s="253">
        <f t="shared" si="15"/>
        <v>46.160000000000004</v>
      </c>
      <c r="M120" s="251"/>
      <c r="N120" s="254"/>
      <c r="O120" s="99">
        <f t="shared" si="13"/>
        <v>230.8</v>
      </c>
      <c r="P120" s="98">
        <f t="shared" si="14"/>
        <v>961.6666666666667</v>
      </c>
      <c r="Q120" s="173">
        <v>1154</v>
      </c>
      <c r="AR120" s="4"/>
    </row>
    <row r="121" spans="1:44" ht="17.25" customHeight="1">
      <c r="A121" s="90">
        <v>740064</v>
      </c>
      <c r="B121" s="54" t="s">
        <v>132</v>
      </c>
      <c r="C121" s="57">
        <v>4002381753694</v>
      </c>
      <c r="D121" s="58" t="s">
        <v>11</v>
      </c>
      <c r="E121" s="56">
        <v>5</v>
      </c>
      <c r="F121" s="53">
        <v>1</v>
      </c>
      <c r="G121" s="55">
        <v>80</v>
      </c>
      <c r="H121" s="59" t="s">
        <v>12</v>
      </c>
      <c r="I121" s="250">
        <v>0.2</v>
      </c>
      <c r="J121" s="251"/>
      <c r="K121" s="252"/>
      <c r="L121" s="253">
        <f t="shared" si="15"/>
        <v>46.160000000000004</v>
      </c>
      <c r="M121" s="251"/>
      <c r="N121" s="254"/>
      <c r="O121" s="99">
        <f t="shared" si="13"/>
        <v>230.8</v>
      </c>
      <c r="P121" s="98">
        <f t="shared" si="14"/>
        <v>961.6666666666667</v>
      </c>
      <c r="Q121" s="173">
        <v>1154</v>
      </c>
      <c r="AR121" s="4"/>
    </row>
    <row r="122" spans="1:44" ht="17.25" customHeight="1">
      <c r="A122" s="90">
        <v>50062</v>
      </c>
      <c r="B122" s="54" t="s">
        <v>133</v>
      </c>
      <c r="C122" s="57">
        <v>4002381034489</v>
      </c>
      <c r="D122" s="58" t="s">
        <v>11</v>
      </c>
      <c r="E122" s="56">
        <v>5</v>
      </c>
      <c r="F122" s="53">
        <v>1</v>
      </c>
      <c r="G122" s="55">
        <v>80</v>
      </c>
      <c r="H122" s="59" t="s">
        <v>12</v>
      </c>
      <c r="I122" s="250">
        <v>0.2</v>
      </c>
      <c r="J122" s="251"/>
      <c r="K122" s="252"/>
      <c r="L122" s="253">
        <f t="shared" si="15"/>
        <v>46.160000000000004</v>
      </c>
      <c r="M122" s="251"/>
      <c r="N122" s="254"/>
      <c r="O122" s="99">
        <f t="shared" si="13"/>
        <v>230.8</v>
      </c>
      <c r="P122" s="98">
        <f t="shared" si="14"/>
        <v>961.6666666666667</v>
      </c>
      <c r="Q122" s="173">
        <v>1154</v>
      </c>
      <c r="AR122" s="4"/>
    </row>
    <row r="123" spans="1:44" ht="17.25" customHeight="1">
      <c r="A123" s="90">
        <v>26486</v>
      </c>
      <c r="B123" s="54" t="s">
        <v>134</v>
      </c>
      <c r="C123" s="57">
        <v>4002381603210</v>
      </c>
      <c r="D123" s="58" t="s">
        <v>11</v>
      </c>
      <c r="E123" s="56">
        <v>5</v>
      </c>
      <c r="F123" s="53">
        <v>1</v>
      </c>
      <c r="G123" s="55">
        <v>80</v>
      </c>
      <c r="H123" s="59" t="s">
        <v>12</v>
      </c>
      <c r="I123" s="250">
        <v>0.2</v>
      </c>
      <c r="J123" s="251"/>
      <c r="K123" s="252"/>
      <c r="L123" s="253">
        <f t="shared" si="15"/>
        <v>46.160000000000004</v>
      </c>
      <c r="M123" s="251"/>
      <c r="N123" s="254"/>
      <c r="O123" s="99">
        <f t="shared" si="13"/>
        <v>230.8</v>
      </c>
      <c r="P123" s="98">
        <f t="shared" si="14"/>
        <v>961.6666666666667</v>
      </c>
      <c r="Q123" s="173">
        <v>1154</v>
      </c>
      <c r="AR123" s="4"/>
    </row>
    <row r="124" spans="1:44" ht="17.25" customHeight="1">
      <c r="A124" s="90">
        <v>26490</v>
      </c>
      <c r="B124" s="54" t="s">
        <v>135</v>
      </c>
      <c r="C124" s="57">
        <v>4002381603289</v>
      </c>
      <c r="D124" s="58" t="s">
        <v>11</v>
      </c>
      <c r="E124" s="56">
        <v>5</v>
      </c>
      <c r="F124" s="53">
        <v>1</v>
      </c>
      <c r="G124" s="55">
        <v>80</v>
      </c>
      <c r="H124" s="59" t="s">
        <v>12</v>
      </c>
      <c r="I124" s="250">
        <v>0.2</v>
      </c>
      <c r="J124" s="251"/>
      <c r="K124" s="252"/>
      <c r="L124" s="253">
        <f t="shared" si="15"/>
        <v>46.160000000000004</v>
      </c>
      <c r="M124" s="251"/>
      <c r="N124" s="254"/>
      <c r="O124" s="99">
        <f t="shared" si="13"/>
        <v>230.8</v>
      </c>
      <c r="P124" s="98">
        <f t="shared" si="14"/>
        <v>961.6666666666667</v>
      </c>
      <c r="Q124" s="173">
        <v>1154</v>
      </c>
      <c r="AR124" s="4"/>
    </row>
    <row r="125" spans="1:44" ht="17.25" customHeight="1">
      <c r="A125" s="90">
        <v>50065</v>
      </c>
      <c r="B125" s="54" t="s">
        <v>136</v>
      </c>
      <c r="C125" s="57">
        <v>4002381034441</v>
      </c>
      <c r="D125" s="58" t="s">
        <v>11</v>
      </c>
      <c r="E125" s="56">
        <v>5</v>
      </c>
      <c r="F125" s="53">
        <v>1</v>
      </c>
      <c r="G125" s="55">
        <v>80</v>
      </c>
      <c r="H125" s="59" t="s">
        <v>12</v>
      </c>
      <c r="I125" s="250">
        <v>0.2</v>
      </c>
      <c r="J125" s="251"/>
      <c r="K125" s="252"/>
      <c r="L125" s="253">
        <f t="shared" si="15"/>
        <v>46.160000000000004</v>
      </c>
      <c r="M125" s="251"/>
      <c r="N125" s="254"/>
      <c r="O125" s="99">
        <f t="shared" si="13"/>
        <v>230.8</v>
      </c>
      <c r="P125" s="98">
        <f t="shared" si="14"/>
        <v>961.6666666666667</v>
      </c>
      <c r="Q125" s="173">
        <v>1154</v>
      </c>
      <c r="AR125" s="4"/>
    </row>
    <row r="126" spans="1:44" ht="17.25" customHeight="1">
      <c r="A126" s="90">
        <v>26493</v>
      </c>
      <c r="B126" s="54" t="s">
        <v>137</v>
      </c>
      <c r="C126" s="57">
        <v>4002381603340</v>
      </c>
      <c r="D126" s="58" t="s">
        <v>11</v>
      </c>
      <c r="E126" s="56">
        <v>5</v>
      </c>
      <c r="F126" s="53">
        <v>1</v>
      </c>
      <c r="G126" s="55">
        <v>80</v>
      </c>
      <c r="H126" s="59" t="s">
        <v>12</v>
      </c>
      <c r="I126" s="250">
        <v>0.2</v>
      </c>
      <c r="J126" s="251"/>
      <c r="K126" s="252"/>
      <c r="L126" s="253">
        <f t="shared" si="15"/>
        <v>46.160000000000004</v>
      </c>
      <c r="M126" s="251"/>
      <c r="N126" s="254"/>
      <c r="O126" s="99">
        <f t="shared" si="13"/>
        <v>230.8</v>
      </c>
      <c r="P126" s="98">
        <f t="shared" si="14"/>
        <v>961.6666666666667</v>
      </c>
      <c r="Q126" s="173">
        <v>1154</v>
      </c>
      <c r="AR126" s="4"/>
    </row>
    <row r="127" spans="1:44" ht="17.25" customHeight="1">
      <c r="A127" s="90">
        <v>26504</v>
      </c>
      <c r="B127" s="54" t="s">
        <v>138</v>
      </c>
      <c r="C127" s="57">
        <v>4002381603418</v>
      </c>
      <c r="D127" s="58" t="s">
        <v>11</v>
      </c>
      <c r="E127" s="56">
        <v>5</v>
      </c>
      <c r="F127" s="53">
        <v>1</v>
      </c>
      <c r="G127" s="55">
        <v>80</v>
      </c>
      <c r="H127" s="59" t="s">
        <v>12</v>
      </c>
      <c r="I127" s="250">
        <v>0.2</v>
      </c>
      <c r="J127" s="251"/>
      <c r="K127" s="252"/>
      <c r="L127" s="253">
        <f t="shared" si="15"/>
        <v>46.160000000000004</v>
      </c>
      <c r="M127" s="251"/>
      <c r="N127" s="254"/>
      <c r="O127" s="99">
        <f t="shared" si="13"/>
        <v>230.8</v>
      </c>
      <c r="P127" s="98">
        <f t="shared" si="14"/>
        <v>961.6666666666667</v>
      </c>
      <c r="Q127" s="173">
        <v>1154</v>
      </c>
      <c r="AR127" s="4"/>
    </row>
    <row r="128" spans="1:44" ht="17.25" customHeight="1">
      <c r="A128" s="90">
        <v>34472</v>
      </c>
      <c r="B128" s="54" t="s">
        <v>139</v>
      </c>
      <c r="C128" s="57">
        <v>4002381623591</v>
      </c>
      <c r="D128" s="58" t="s">
        <v>11</v>
      </c>
      <c r="E128" s="56">
        <v>5</v>
      </c>
      <c r="F128" s="53">
        <v>1</v>
      </c>
      <c r="G128" s="55">
        <v>80</v>
      </c>
      <c r="H128" s="59" t="s">
        <v>12</v>
      </c>
      <c r="I128" s="250">
        <v>0.2</v>
      </c>
      <c r="J128" s="251"/>
      <c r="K128" s="252"/>
      <c r="L128" s="253">
        <f t="shared" si="15"/>
        <v>46.160000000000004</v>
      </c>
      <c r="M128" s="251"/>
      <c r="N128" s="254"/>
      <c r="O128" s="99">
        <f t="shared" si="13"/>
        <v>230.8</v>
      </c>
      <c r="P128" s="98">
        <f t="shared" si="14"/>
        <v>961.6666666666667</v>
      </c>
      <c r="Q128" s="173">
        <v>1154</v>
      </c>
      <c r="AR128" s="4"/>
    </row>
    <row r="129" spans="1:44" ht="17.25" customHeight="1">
      <c r="A129" s="90">
        <v>702601</v>
      </c>
      <c r="B129" s="54" t="s">
        <v>140</v>
      </c>
      <c r="C129" s="57">
        <v>4002381669414</v>
      </c>
      <c r="D129" s="58" t="s">
        <v>11</v>
      </c>
      <c r="E129" s="56">
        <v>5</v>
      </c>
      <c r="F129" s="53">
        <v>1</v>
      </c>
      <c r="G129" s="55">
        <v>80</v>
      </c>
      <c r="H129" s="59" t="s">
        <v>12</v>
      </c>
      <c r="I129" s="250">
        <v>0.2</v>
      </c>
      <c r="J129" s="251"/>
      <c r="K129" s="252"/>
      <c r="L129" s="253">
        <f t="shared" si="15"/>
        <v>46.160000000000004</v>
      </c>
      <c r="M129" s="251"/>
      <c r="N129" s="254"/>
      <c r="O129" s="99">
        <f t="shared" si="13"/>
        <v>230.8</v>
      </c>
      <c r="P129" s="98">
        <f t="shared" si="14"/>
        <v>961.6666666666667</v>
      </c>
      <c r="Q129" s="173">
        <v>1154</v>
      </c>
      <c r="AR129" s="4"/>
    </row>
    <row r="130" spans="1:44" ht="17.25" customHeight="1">
      <c r="A130" s="90">
        <v>26511</v>
      </c>
      <c r="B130" s="54" t="s">
        <v>141</v>
      </c>
      <c r="C130" s="57">
        <v>4002381603470</v>
      </c>
      <c r="D130" s="58" t="s">
        <v>11</v>
      </c>
      <c r="E130" s="56">
        <v>5</v>
      </c>
      <c r="F130" s="53">
        <v>1</v>
      </c>
      <c r="G130" s="55">
        <v>80</v>
      </c>
      <c r="H130" s="59" t="s">
        <v>12</v>
      </c>
      <c r="I130" s="250">
        <v>0.2</v>
      </c>
      <c r="J130" s="251"/>
      <c r="K130" s="252"/>
      <c r="L130" s="253">
        <f t="shared" si="15"/>
        <v>46.160000000000004</v>
      </c>
      <c r="M130" s="251"/>
      <c r="N130" s="254"/>
      <c r="O130" s="99">
        <f t="shared" si="13"/>
        <v>230.8</v>
      </c>
      <c r="P130" s="98">
        <f t="shared" si="14"/>
        <v>961.6666666666667</v>
      </c>
      <c r="Q130" s="173">
        <v>1154</v>
      </c>
      <c r="AR130" s="4"/>
    </row>
    <row r="131" spans="1:44" ht="17.25" customHeight="1">
      <c r="A131" s="90">
        <v>61344</v>
      </c>
      <c r="B131" s="54" t="s">
        <v>142</v>
      </c>
      <c r="C131" s="57">
        <v>4002381063328</v>
      </c>
      <c r="D131" s="58" t="s">
        <v>11</v>
      </c>
      <c r="E131" s="56">
        <v>5</v>
      </c>
      <c r="F131" s="53">
        <v>1</v>
      </c>
      <c r="G131" s="55">
        <v>80</v>
      </c>
      <c r="H131" s="59" t="s">
        <v>12</v>
      </c>
      <c r="I131" s="250">
        <v>0.2</v>
      </c>
      <c r="J131" s="251"/>
      <c r="K131" s="252"/>
      <c r="L131" s="253">
        <f t="shared" si="15"/>
        <v>46.160000000000004</v>
      </c>
      <c r="M131" s="251"/>
      <c r="N131" s="254"/>
      <c r="O131" s="99">
        <f t="shared" si="13"/>
        <v>230.8</v>
      </c>
      <c r="P131" s="98">
        <f t="shared" si="14"/>
        <v>961.6666666666667</v>
      </c>
      <c r="Q131" s="173">
        <v>1154</v>
      </c>
      <c r="AR131" s="4"/>
    </row>
    <row r="132" spans="1:44" ht="17.25" customHeight="1">
      <c r="A132" s="90">
        <v>702680</v>
      </c>
      <c r="B132" s="54" t="s">
        <v>143</v>
      </c>
      <c r="C132" s="57">
        <v>4002381669537</v>
      </c>
      <c r="D132" s="58" t="s">
        <v>11</v>
      </c>
      <c r="E132" s="56">
        <v>5</v>
      </c>
      <c r="F132" s="53">
        <v>1</v>
      </c>
      <c r="G132" s="55">
        <v>80</v>
      </c>
      <c r="H132" s="59" t="s">
        <v>12</v>
      </c>
      <c r="I132" s="250">
        <v>0.2</v>
      </c>
      <c r="J132" s="251"/>
      <c r="K132" s="252"/>
      <c r="L132" s="253">
        <f t="shared" si="15"/>
        <v>46.160000000000004</v>
      </c>
      <c r="M132" s="251"/>
      <c r="N132" s="254"/>
      <c r="O132" s="99">
        <f t="shared" si="13"/>
        <v>230.8</v>
      </c>
      <c r="P132" s="98">
        <f t="shared" si="14"/>
        <v>961.6666666666667</v>
      </c>
      <c r="Q132" s="173">
        <v>1154</v>
      </c>
      <c r="AR132" s="4"/>
    </row>
    <row r="133" spans="1:44" ht="17.25" customHeight="1">
      <c r="A133" s="90">
        <v>26519</v>
      </c>
      <c r="B133" s="54" t="s">
        <v>144</v>
      </c>
      <c r="C133" s="34">
        <v>4002381603548</v>
      </c>
      <c r="D133" s="58" t="s">
        <v>11</v>
      </c>
      <c r="E133" s="56">
        <v>5</v>
      </c>
      <c r="F133" s="53">
        <v>1</v>
      </c>
      <c r="G133" s="55">
        <v>80</v>
      </c>
      <c r="H133" s="59" t="s">
        <v>12</v>
      </c>
      <c r="I133" s="250">
        <v>0.2</v>
      </c>
      <c r="J133" s="251"/>
      <c r="K133" s="252"/>
      <c r="L133" s="253">
        <f t="shared" si="15"/>
        <v>46.160000000000004</v>
      </c>
      <c r="M133" s="251"/>
      <c r="N133" s="254"/>
      <c r="O133" s="99">
        <f t="shared" si="13"/>
        <v>230.8</v>
      </c>
      <c r="P133" s="98">
        <f t="shared" si="14"/>
        <v>961.6666666666667</v>
      </c>
      <c r="Q133" s="173">
        <v>1154</v>
      </c>
      <c r="AR133" s="4"/>
    </row>
    <row r="134" spans="1:44" ht="17.25" customHeight="1">
      <c r="A134" s="91">
        <v>701862</v>
      </c>
      <c r="B134" s="61" t="s">
        <v>145</v>
      </c>
      <c r="C134" s="37">
        <v>4002381739520</v>
      </c>
      <c r="D134" s="65" t="s">
        <v>11</v>
      </c>
      <c r="E134" s="75">
        <v>5</v>
      </c>
      <c r="F134" s="60">
        <v>1</v>
      </c>
      <c r="G134" s="62">
        <v>80</v>
      </c>
      <c r="H134" s="66" t="s">
        <v>12</v>
      </c>
      <c r="I134" s="318">
        <v>0.2</v>
      </c>
      <c r="J134" s="319"/>
      <c r="K134" s="320"/>
      <c r="L134" s="321">
        <f t="shared" si="15"/>
        <v>60.96000000000001</v>
      </c>
      <c r="M134" s="319"/>
      <c r="N134" s="322"/>
      <c r="O134" s="101">
        <f t="shared" si="13"/>
        <v>304.8</v>
      </c>
      <c r="P134" s="100">
        <f t="shared" si="14"/>
        <v>1270</v>
      </c>
      <c r="Q134" s="172">
        <v>1524</v>
      </c>
      <c r="AR134" s="4"/>
    </row>
    <row r="135" spans="1:44" ht="17.25" customHeight="1">
      <c r="A135" s="246" t="s">
        <v>146</v>
      </c>
      <c r="B135" s="247"/>
      <c r="C135" s="247"/>
      <c r="D135" s="247"/>
      <c r="E135" s="247"/>
      <c r="F135" s="247"/>
      <c r="G135" s="247"/>
      <c r="H135" s="247"/>
      <c r="I135" s="247"/>
      <c r="J135" s="247"/>
      <c r="K135" s="247"/>
      <c r="L135" s="247"/>
      <c r="M135" s="247"/>
      <c r="N135" s="247"/>
      <c r="O135" s="262"/>
      <c r="P135" s="262"/>
      <c r="Q135" s="249"/>
      <c r="AR135" s="4"/>
    </row>
    <row r="136" spans="1:44" ht="17.25" customHeight="1">
      <c r="A136" s="88">
        <v>26482</v>
      </c>
      <c r="B136" s="2" t="s">
        <v>147</v>
      </c>
      <c r="C136" s="49">
        <v>4002381603166</v>
      </c>
      <c r="D136" s="50" t="s">
        <v>9</v>
      </c>
      <c r="E136" s="7">
        <v>12.5</v>
      </c>
      <c r="F136" s="7">
        <v>1</v>
      </c>
      <c r="G136" s="1">
        <v>24</v>
      </c>
      <c r="H136" s="51" t="s">
        <v>14</v>
      </c>
      <c r="I136" s="15">
        <v>0.28</v>
      </c>
      <c r="J136" s="15" t="s">
        <v>66</v>
      </c>
      <c r="K136" s="52">
        <v>0.35</v>
      </c>
      <c r="L136" s="15">
        <f t="shared" si="15"/>
        <v>24.4384</v>
      </c>
      <c r="M136" s="15" t="s">
        <v>66</v>
      </c>
      <c r="N136" s="14">
        <f>O136*K136</f>
        <v>30.548</v>
      </c>
      <c r="O136" s="92">
        <f>Q136/E136</f>
        <v>87.28</v>
      </c>
      <c r="P136" s="21">
        <f>Q136/1.2</f>
        <v>909.1666666666667</v>
      </c>
      <c r="Q136" s="89">
        <v>1091</v>
      </c>
      <c r="AR136" s="4"/>
    </row>
    <row r="137" spans="1:44" ht="17.25" customHeight="1">
      <c r="A137" s="246" t="s">
        <v>261</v>
      </c>
      <c r="B137" s="247"/>
      <c r="C137" s="247"/>
      <c r="D137" s="247"/>
      <c r="E137" s="247"/>
      <c r="F137" s="247"/>
      <c r="G137" s="247"/>
      <c r="H137" s="247"/>
      <c r="I137" s="247"/>
      <c r="J137" s="247"/>
      <c r="K137" s="247"/>
      <c r="L137" s="247"/>
      <c r="M137" s="247"/>
      <c r="N137" s="247"/>
      <c r="O137" s="317"/>
      <c r="P137" s="317"/>
      <c r="Q137" s="249"/>
      <c r="AR137" s="4"/>
    </row>
    <row r="138" spans="1:44" ht="17.25" customHeight="1">
      <c r="A138" s="84">
        <v>72445</v>
      </c>
      <c r="B138" s="17" t="s">
        <v>149</v>
      </c>
      <c r="C138" s="33">
        <v>4002381089533</v>
      </c>
      <c r="D138" s="38" t="s">
        <v>9</v>
      </c>
      <c r="E138" s="19">
        <v>10</v>
      </c>
      <c r="F138" s="16">
        <v>1</v>
      </c>
      <c r="G138" s="18">
        <v>30</v>
      </c>
      <c r="H138" s="39" t="s">
        <v>14</v>
      </c>
      <c r="I138" s="312">
        <v>0.13</v>
      </c>
      <c r="J138" s="313"/>
      <c r="K138" s="314"/>
      <c r="L138" s="315">
        <f>O138*I138</f>
        <v>12.272000000000002</v>
      </c>
      <c r="M138" s="313"/>
      <c r="N138" s="316"/>
      <c r="O138" s="105">
        <f>Q138/E138</f>
        <v>94.4</v>
      </c>
      <c r="P138" s="104">
        <f>Q138/1.2</f>
        <v>786.6666666666667</v>
      </c>
      <c r="Q138" s="175">
        <v>944</v>
      </c>
      <c r="AR138" s="4"/>
    </row>
    <row r="139" spans="1:44" ht="17.25" customHeight="1">
      <c r="A139" s="91">
        <v>26483</v>
      </c>
      <c r="B139" s="61" t="s">
        <v>148</v>
      </c>
      <c r="C139" s="64">
        <v>4002381603111</v>
      </c>
      <c r="D139" s="65" t="s">
        <v>9</v>
      </c>
      <c r="E139" s="75">
        <v>10</v>
      </c>
      <c r="F139" s="60">
        <v>1</v>
      </c>
      <c r="G139" s="62">
        <v>30</v>
      </c>
      <c r="H139" s="66" t="s">
        <v>14</v>
      </c>
      <c r="I139" s="307">
        <v>0.13</v>
      </c>
      <c r="J139" s="308"/>
      <c r="K139" s="309"/>
      <c r="L139" s="310">
        <f>O139*I139</f>
        <v>15.626000000000001</v>
      </c>
      <c r="M139" s="308"/>
      <c r="N139" s="311"/>
      <c r="O139" s="101">
        <f>Q139/E139</f>
        <v>120.2</v>
      </c>
      <c r="P139" s="100">
        <f>Q139/1.2</f>
        <v>1001.6666666666667</v>
      </c>
      <c r="Q139" s="172">
        <v>1202</v>
      </c>
      <c r="AR139" s="4"/>
    </row>
    <row r="140" spans="1:44" ht="17.25" customHeight="1">
      <c r="A140" s="246" t="s">
        <v>242</v>
      </c>
      <c r="B140" s="247"/>
      <c r="C140" s="247"/>
      <c r="D140" s="247"/>
      <c r="E140" s="247"/>
      <c r="F140" s="247"/>
      <c r="G140" s="247"/>
      <c r="H140" s="247"/>
      <c r="I140" s="247"/>
      <c r="J140" s="247"/>
      <c r="K140" s="247"/>
      <c r="L140" s="247"/>
      <c r="M140" s="247"/>
      <c r="N140" s="247"/>
      <c r="O140" s="262"/>
      <c r="P140" s="262"/>
      <c r="Q140" s="249"/>
      <c r="AR140" s="4"/>
    </row>
    <row r="141" spans="1:44" ht="17.25" customHeight="1">
      <c r="A141" s="84">
        <v>607808</v>
      </c>
      <c r="B141" s="17" t="s">
        <v>150</v>
      </c>
      <c r="C141" s="33">
        <v>4002381162564</v>
      </c>
      <c r="D141" s="38" t="s">
        <v>61</v>
      </c>
      <c r="E141" s="19">
        <v>1</v>
      </c>
      <c r="F141" s="16">
        <v>1</v>
      </c>
      <c r="G141" s="18"/>
      <c r="H141" s="39" t="s">
        <v>12</v>
      </c>
      <c r="I141" s="143"/>
      <c r="J141" s="145"/>
      <c r="K141" s="144"/>
      <c r="L141" s="143"/>
      <c r="M141" s="145"/>
      <c r="N141" s="146"/>
      <c r="O141" s="92">
        <f>Q141/E141</f>
        <v>3599</v>
      </c>
      <c r="P141" s="21">
        <f>Q141/1.2</f>
        <v>2999.166666666667</v>
      </c>
      <c r="Q141" s="177">
        <v>3599</v>
      </c>
      <c r="AR141" s="4"/>
    </row>
    <row r="142" spans="1:44" ht="17.25" customHeight="1">
      <c r="A142" s="246" t="s">
        <v>251</v>
      </c>
      <c r="B142" s="247"/>
      <c r="C142" s="247"/>
      <c r="D142" s="247"/>
      <c r="E142" s="247"/>
      <c r="F142" s="247"/>
      <c r="G142" s="247"/>
      <c r="H142" s="247"/>
      <c r="I142" s="247"/>
      <c r="J142" s="247"/>
      <c r="K142" s="247"/>
      <c r="L142" s="247"/>
      <c r="M142" s="247"/>
      <c r="N142" s="247"/>
      <c r="O142" s="317"/>
      <c r="P142" s="317"/>
      <c r="Q142" s="249"/>
      <c r="AR142" s="4"/>
    </row>
    <row r="143" spans="1:44" ht="17.25" customHeight="1">
      <c r="A143" s="84">
        <v>851450</v>
      </c>
      <c r="B143" s="17" t="s">
        <v>151</v>
      </c>
      <c r="C143" s="96" t="s">
        <v>15</v>
      </c>
      <c r="D143" s="38" t="s">
        <v>11</v>
      </c>
      <c r="E143" s="16">
        <v>12.5</v>
      </c>
      <c r="F143" s="16">
        <v>1</v>
      </c>
      <c r="G143" s="18">
        <v>36</v>
      </c>
      <c r="H143" s="97" t="s">
        <v>12</v>
      </c>
      <c r="I143" s="259">
        <v>0.35</v>
      </c>
      <c r="J143" s="260"/>
      <c r="K143" s="261"/>
      <c r="L143" s="268">
        <f>O143*I143</f>
        <v>71.204</v>
      </c>
      <c r="M143" s="260"/>
      <c r="N143" s="269"/>
      <c r="O143" s="105">
        <f aca="true" t="shared" si="16" ref="O143:O160">Q143/E143</f>
        <v>203.44</v>
      </c>
      <c r="P143" s="104">
        <f aca="true" t="shared" si="17" ref="P143:P200">Q143/1.2</f>
        <v>2119.166666666667</v>
      </c>
      <c r="Q143" s="175">
        <v>2543</v>
      </c>
      <c r="AR143" s="4"/>
    </row>
    <row r="144" spans="1:44" ht="17.25" customHeight="1">
      <c r="A144" s="90">
        <v>851451</v>
      </c>
      <c r="B144" s="54" t="s">
        <v>152</v>
      </c>
      <c r="C144" s="57" t="s">
        <v>16</v>
      </c>
      <c r="D144" s="58" t="s">
        <v>11</v>
      </c>
      <c r="E144" s="53">
        <v>12.5</v>
      </c>
      <c r="F144" s="53">
        <v>1</v>
      </c>
      <c r="G144" s="55">
        <v>36</v>
      </c>
      <c r="H144" s="59" t="s">
        <v>12</v>
      </c>
      <c r="I144" s="250">
        <v>0.35</v>
      </c>
      <c r="J144" s="251"/>
      <c r="K144" s="252"/>
      <c r="L144" s="253">
        <f aca="true" t="shared" si="18" ref="L144:L160">O144*I144</f>
        <v>71.204</v>
      </c>
      <c r="M144" s="251"/>
      <c r="N144" s="254"/>
      <c r="O144" s="99">
        <f t="shared" si="16"/>
        <v>203.44</v>
      </c>
      <c r="P144" s="98">
        <f t="shared" si="17"/>
        <v>2119.166666666667</v>
      </c>
      <c r="Q144" s="173">
        <v>2543</v>
      </c>
      <c r="AR144" s="4"/>
    </row>
    <row r="145" spans="1:44" ht="17.25" customHeight="1">
      <c r="A145" s="90">
        <v>851452</v>
      </c>
      <c r="B145" s="54" t="s">
        <v>153</v>
      </c>
      <c r="C145" s="57" t="s">
        <v>17</v>
      </c>
      <c r="D145" s="58" t="s">
        <v>11</v>
      </c>
      <c r="E145" s="53">
        <v>12.5</v>
      </c>
      <c r="F145" s="53">
        <v>1</v>
      </c>
      <c r="G145" s="55">
        <v>36</v>
      </c>
      <c r="H145" s="59" t="s">
        <v>12</v>
      </c>
      <c r="I145" s="250">
        <v>0.35</v>
      </c>
      <c r="J145" s="251"/>
      <c r="K145" s="252"/>
      <c r="L145" s="253">
        <f t="shared" si="18"/>
        <v>71.204</v>
      </c>
      <c r="M145" s="251"/>
      <c r="N145" s="254"/>
      <c r="O145" s="99">
        <f t="shared" si="16"/>
        <v>203.44</v>
      </c>
      <c r="P145" s="98">
        <f t="shared" si="17"/>
        <v>2119.166666666667</v>
      </c>
      <c r="Q145" s="173">
        <v>2543</v>
      </c>
      <c r="AR145" s="4"/>
    </row>
    <row r="146" spans="1:44" ht="17.25" customHeight="1">
      <c r="A146" s="90">
        <v>851473</v>
      </c>
      <c r="B146" s="54" t="s">
        <v>154</v>
      </c>
      <c r="C146" s="57" t="s">
        <v>18</v>
      </c>
      <c r="D146" s="58" t="s">
        <v>11</v>
      </c>
      <c r="E146" s="53">
        <v>12.5</v>
      </c>
      <c r="F146" s="53">
        <v>1</v>
      </c>
      <c r="G146" s="55">
        <v>36</v>
      </c>
      <c r="H146" s="59" t="s">
        <v>12</v>
      </c>
      <c r="I146" s="250">
        <v>0.35</v>
      </c>
      <c r="J146" s="251"/>
      <c r="K146" s="252"/>
      <c r="L146" s="253">
        <f t="shared" si="18"/>
        <v>71.204</v>
      </c>
      <c r="M146" s="251"/>
      <c r="N146" s="254"/>
      <c r="O146" s="99">
        <f t="shared" si="16"/>
        <v>203.44</v>
      </c>
      <c r="P146" s="98">
        <f t="shared" si="17"/>
        <v>2119.166666666667</v>
      </c>
      <c r="Q146" s="173">
        <v>2543</v>
      </c>
      <c r="AR146" s="4"/>
    </row>
    <row r="147" spans="1:44" ht="17.25" customHeight="1">
      <c r="A147" s="90">
        <v>851474</v>
      </c>
      <c r="B147" s="54" t="s">
        <v>155</v>
      </c>
      <c r="C147" s="57" t="s">
        <v>19</v>
      </c>
      <c r="D147" s="58" t="s">
        <v>11</v>
      </c>
      <c r="E147" s="53">
        <v>12.5</v>
      </c>
      <c r="F147" s="53">
        <v>1</v>
      </c>
      <c r="G147" s="55">
        <v>36</v>
      </c>
      <c r="H147" s="59" t="s">
        <v>12</v>
      </c>
      <c r="I147" s="250">
        <v>0.35</v>
      </c>
      <c r="J147" s="251"/>
      <c r="K147" s="252"/>
      <c r="L147" s="253">
        <f t="shared" si="18"/>
        <v>71.204</v>
      </c>
      <c r="M147" s="251"/>
      <c r="N147" s="254"/>
      <c r="O147" s="99">
        <f t="shared" si="16"/>
        <v>203.44</v>
      </c>
      <c r="P147" s="98">
        <f t="shared" si="17"/>
        <v>2119.166666666667</v>
      </c>
      <c r="Q147" s="173">
        <v>2543</v>
      </c>
      <c r="AR147" s="4"/>
    </row>
    <row r="148" spans="1:44" ht="17.25" customHeight="1">
      <c r="A148" s="90">
        <v>851475</v>
      </c>
      <c r="B148" s="54" t="s">
        <v>156</v>
      </c>
      <c r="C148" s="57" t="s">
        <v>20</v>
      </c>
      <c r="D148" s="58" t="s">
        <v>11</v>
      </c>
      <c r="E148" s="53">
        <v>12.5</v>
      </c>
      <c r="F148" s="53">
        <v>1</v>
      </c>
      <c r="G148" s="55">
        <v>36</v>
      </c>
      <c r="H148" s="59" t="s">
        <v>12</v>
      </c>
      <c r="I148" s="250">
        <v>0.35</v>
      </c>
      <c r="J148" s="251"/>
      <c r="K148" s="252"/>
      <c r="L148" s="253">
        <f t="shared" si="18"/>
        <v>71.204</v>
      </c>
      <c r="M148" s="251"/>
      <c r="N148" s="254"/>
      <c r="O148" s="99">
        <f t="shared" si="16"/>
        <v>203.44</v>
      </c>
      <c r="P148" s="98">
        <f t="shared" si="17"/>
        <v>2119.166666666667</v>
      </c>
      <c r="Q148" s="173">
        <v>2543</v>
      </c>
      <c r="AR148" s="4"/>
    </row>
    <row r="149" spans="1:44" ht="17.25" customHeight="1">
      <c r="A149" s="90">
        <v>851476</v>
      </c>
      <c r="B149" s="54" t="s">
        <v>157</v>
      </c>
      <c r="C149" s="57" t="s">
        <v>21</v>
      </c>
      <c r="D149" s="58" t="s">
        <v>11</v>
      </c>
      <c r="E149" s="53">
        <v>12.5</v>
      </c>
      <c r="F149" s="53">
        <v>1</v>
      </c>
      <c r="G149" s="55">
        <v>36</v>
      </c>
      <c r="H149" s="59" t="s">
        <v>12</v>
      </c>
      <c r="I149" s="250">
        <v>0.35</v>
      </c>
      <c r="J149" s="251"/>
      <c r="K149" s="252"/>
      <c r="L149" s="253">
        <f t="shared" si="18"/>
        <v>71.204</v>
      </c>
      <c r="M149" s="251"/>
      <c r="N149" s="254"/>
      <c r="O149" s="99">
        <f t="shared" si="16"/>
        <v>203.44</v>
      </c>
      <c r="P149" s="98">
        <f t="shared" si="17"/>
        <v>2119.166666666667</v>
      </c>
      <c r="Q149" s="173">
        <v>2543</v>
      </c>
      <c r="AR149" s="4"/>
    </row>
    <row r="150" spans="1:44" ht="17.25" customHeight="1">
      <c r="A150" s="90">
        <v>851477</v>
      </c>
      <c r="B150" s="54" t="s">
        <v>158</v>
      </c>
      <c r="C150" s="57" t="s">
        <v>22</v>
      </c>
      <c r="D150" s="58" t="s">
        <v>11</v>
      </c>
      <c r="E150" s="53">
        <v>12.5</v>
      </c>
      <c r="F150" s="53">
        <v>1</v>
      </c>
      <c r="G150" s="55">
        <v>36</v>
      </c>
      <c r="H150" s="59" t="s">
        <v>12</v>
      </c>
      <c r="I150" s="250">
        <v>0.35</v>
      </c>
      <c r="J150" s="251"/>
      <c r="K150" s="252"/>
      <c r="L150" s="253">
        <f t="shared" si="18"/>
        <v>71.204</v>
      </c>
      <c r="M150" s="251"/>
      <c r="N150" s="254"/>
      <c r="O150" s="99">
        <f t="shared" si="16"/>
        <v>203.44</v>
      </c>
      <c r="P150" s="98">
        <f t="shared" si="17"/>
        <v>2119.166666666667</v>
      </c>
      <c r="Q150" s="173">
        <v>2543</v>
      </c>
      <c r="AR150" s="4"/>
    </row>
    <row r="151" spans="1:44" ht="17.25" customHeight="1">
      <c r="A151" s="90">
        <v>851478</v>
      </c>
      <c r="B151" s="54" t="s">
        <v>159</v>
      </c>
      <c r="C151" s="57" t="s">
        <v>23</v>
      </c>
      <c r="D151" s="58" t="s">
        <v>11</v>
      </c>
      <c r="E151" s="53">
        <v>12.5</v>
      </c>
      <c r="F151" s="53">
        <v>1</v>
      </c>
      <c r="G151" s="55">
        <v>36</v>
      </c>
      <c r="H151" s="59" t="s">
        <v>12</v>
      </c>
      <c r="I151" s="250">
        <v>0.35</v>
      </c>
      <c r="J151" s="251"/>
      <c r="K151" s="252"/>
      <c r="L151" s="253">
        <f t="shared" si="18"/>
        <v>71.204</v>
      </c>
      <c r="M151" s="251"/>
      <c r="N151" s="254"/>
      <c r="O151" s="99">
        <f t="shared" si="16"/>
        <v>203.44</v>
      </c>
      <c r="P151" s="98">
        <f t="shared" si="17"/>
        <v>2119.166666666667</v>
      </c>
      <c r="Q151" s="173">
        <v>2543</v>
      </c>
      <c r="AR151" s="4"/>
    </row>
    <row r="152" spans="1:44" ht="17.25" customHeight="1">
      <c r="A152" s="90">
        <v>851479</v>
      </c>
      <c r="B152" s="54" t="s">
        <v>160</v>
      </c>
      <c r="C152" s="57" t="s">
        <v>24</v>
      </c>
      <c r="D152" s="58" t="s">
        <v>11</v>
      </c>
      <c r="E152" s="53">
        <v>12.5</v>
      </c>
      <c r="F152" s="53">
        <v>1</v>
      </c>
      <c r="G152" s="55">
        <v>36</v>
      </c>
      <c r="H152" s="59" t="s">
        <v>12</v>
      </c>
      <c r="I152" s="250">
        <v>0.35</v>
      </c>
      <c r="J152" s="251"/>
      <c r="K152" s="252"/>
      <c r="L152" s="253">
        <f t="shared" si="18"/>
        <v>71.204</v>
      </c>
      <c r="M152" s="251"/>
      <c r="N152" s="254"/>
      <c r="O152" s="99">
        <f t="shared" si="16"/>
        <v>203.44</v>
      </c>
      <c r="P152" s="98">
        <f t="shared" si="17"/>
        <v>2119.166666666667</v>
      </c>
      <c r="Q152" s="173">
        <v>2543</v>
      </c>
      <c r="AR152" s="4"/>
    </row>
    <row r="153" spans="1:44" ht="17.25" customHeight="1">
      <c r="A153" s="90">
        <v>851480</v>
      </c>
      <c r="B153" s="54" t="s">
        <v>161</v>
      </c>
      <c r="C153" s="57" t="s">
        <v>25</v>
      </c>
      <c r="D153" s="58" t="s">
        <v>11</v>
      </c>
      <c r="E153" s="53">
        <v>12.5</v>
      </c>
      <c r="F153" s="53">
        <v>1</v>
      </c>
      <c r="G153" s="55">
        <v>36</v>
      </c>
      <c r="H153" s="59" t="s">
        <v>12</v>
      </c>
      <c r="I153" s="250">
        <v>0.35</v>
      </c>
      <c r="J153" s="251"/>
      <c r="K153" s="252"/>
      <c r="L153" s="253">
        <f t="shared" si="18"/>
        <v>71.204</v>
      </c>
      <c r="M153" s="251"/>
      <c r="N153" s="254"/>
      <c r="O153" s="99">
        <f t="shared" si="16"/>
        <v>203.44</v>
      </c>
      <c r="P153" s="98">
        <f t="shared" si="17"/>
        <v>2119.166666666667</v>
      </c>
      <c r="Q153" s="173">
        <v>2543</v>
      </c>
      <c r="AR153" s="4"/>
    </row>
    <row r="154" spans="1:44" ht="17.25" customHeight="1">
      <c r="A154" s="90">
        <v>851481</v>
      </c>
      <c r="B154" s="54" t="s">
        <v>162</v>
      </c>
      <c r="C154" s="57" t="s">
        <v>26</v>
      </c>
      <c r="D154" s="58" t="s">
        <v>11</v>
      </c>
      <c r="E154" s="53">
        <v>12.5</v>
      </c>
      <c r="F154" s="53">
        <v>1</v>
      </c>
      <c r="G154" s="55">
        <v>36</v>
      </c>
      <c r="H154" s="59" t="s">
        <v>12</v>
      </c>
      <c r="I154" s="250">
        <v>0.35</v>
      </c>
      <c r="J154" s="251"/>
      <c r="K154" s="252"/>
      <c r="L154" s="253">
        <f t="shared" si="18"/>
        <v>71.204</v>
      </c>
      <c r="M154" s="251"/>
      <c r="N154" s="254"/>
      <c r="O154" s="99">
        <f t="shared" si="16"/>
        <v>203.44</v>
      </c>
      <c r="P154" s="98">
        <f t="shared" si="17"/>
        <v>2119.166666666667</v>
      </c>
      <c r="Q154" s="173">
        <v>2543</v>
      </c>
      <c r="AR154" s="4"/>
    </row>
    <row r="155" spans="1:44" ht="17.25" customHeight="1">
      <c r="A155" s="90">
        <v>851482</v>
      </c>
      <c r="B155" s="54" t="s">
        <v>163</v>
      </c>
      <c r="C155" s="57" t="s">
        <v>27</v>
      </c>
      <c r="D155" s="58" t="s">
        <v>11</v>
      </c>
      <c r="E155" s="53">
        <v>12.5</v>
      </c>
      <c r="F155" s="53">
        <v>1</v>
      </c>
      <c r="G155" s="55">
        <v>36</v>
      </c>
      <c r="H155" s="59" t="s">
        <v>12</v>
      </c>
      <c r="I155" s="250">
        <v>0.35</v>
      </c>
      <c r="J155" s="251"/>
      <c r="K155" s="252"/>
      <c r="L155" s="253">
        <f t="shared" si="18"/>
        <v>71.204</v>
      </c>
      <c r="M155" s="251"/>
      <c r="N155" s="254"/>
      <c r="O155" s="99">
        <f t="shared" si="16"/>
        <v>203.44</v>
      </c>
      <c r="P155" s="98">
        <f t="shared" si="17"/>
        <v>2119.166666666667</v>
      </c>
      <c r="Q155" s="173">
        <v>2543</v>
      </c>
      <c r="AR155" s="4"/>
    </row>
    <row r="156" spans="1:44" ht="17.25" customHeight="1">
      <c r="A156" s="90">
        <v>851483</v>
      </c>
      <c r="B156" s="54" t="s">
        <v>164</v>
      </c>
      <c r="C156" s="57" t="s">
        <v>28</v>
      </c>
      <c r="D156" s="58" t="s">
        <v>11</v>
      </c>
      <c r="E156" s="53">
        <v>12.5</v>
      </c>
      <c r="F156" s="53">
        <v>1</v>
      </c>
      <c r="G156" s="55">
        <v>36</v>
      </c>
      <c r="H156" s="59" t="s">
        <v>12</v>
      </c>
      <c r="I156" s="250">
        <v>0.35</v>
      </c>
      <c r="J156" s="251"/>
      <c r="K156" s="252"/>
      <c r="L156" s="253">
        <f t="shared" si="18"/>
        <v>71.204</v>
      </c>
      <c r="M156" s="251"/>
      <c r="N156" s="254"/>
      <c r="O156" s="99">
        <f t="shared" si="16"/>
        <v>203.44</v>
      </c>
      <c r="P156" s="98">
        <f t="shared" si="17"/>
        <v>2119.166666666667</v>
      </c>
      <c r="Q156" s="173">
        <v>2543</v>
      </c>
      <c r="AR156" s="4"/>
    </row>
    <row r="157" spans="1:44" ht="17.25" customHeight="1">
      <c r="A157" s="90">
        <v>851484</v>
      </c>
      <c r="B157" s="54" t="s">
        <v>165</v>
      </c>
      <c r="C157" s="57" t="s">
        <v>29</v>
      </c>
      <c r="D157" s="58" t="s">
        <v>11</v>
      </c>
      <c r="E157" s="53">
        <v>12.5</v>
      </c>
      <c r="F157" s="53">
        <v>1</v>
      </c>
      <c r="G157" s="55">
        <v>36</v>
      </c>
      <c r="H157" s="59" t="s">
        <v>12</v>
      </c>
      <c r="I157" s="250">
        <v>0.35</v>
      </c>
      <c r="J157" s="251"/>
      <c r="K157" s="252"/>
      <c r="L157" s="253">
        <f t="shared" si="18"/>
        <v>71.204</v>
      </c>
      <c r="M157" s="251"/>
      <c r="N157" s="254"/>
      <c r="O157" s="99">
        <f t="shared" si="16"/>
        <v>203.44</v>
      </c>
      <c r="P157" s="98">
        <f t="shared" si="17"/>
        <v>2119.166666666667</v>
      </c>
      <c r="Q157" s="173">
        <v>2543</v>
      </c>
      <c r="AR157" s="4"/>
    </row>
    <row r="158" spans="1:44" ht="17.25" customHeight="1">
      <c r="A158" s="90">
        <v>851485</v>
      </c>
      <c r="B158" s="54" t="s">
        <v>166</v>
      </c>
      <c r="C158" s="57" t="s">
        <v>30</v>
      </c>
      <c r="D158" s="58" t="s">
        <v>11</v>
      </c>
      <c r="E158" s="53">
        <v>12.5</v>
      </c>
      <c r="F158" s="53">
        <v>1</v>
      </c>
      <c r="G158" s="55">
        <v>36</v>
      </c>
      <c r="H158" s="59" t="s">
        <v>12</v>
      </c>
      <c r="I158" s="250">
        <v>0.35</v>
      </c>
      <c r="J158" s="251"/>
      <c r="K158" s="252"/>
      <c r="L158" s="253">
        <f t="shared" si="18"/>
        <v>71.204</v>
      </c>
      <c r="M158" s="251"/>
      <c r="N158" s="254"/>
      <c r="O158" s="99">
        <f t="shared" si="16"/>
        <v>203.44</v>
      </c>
      <c r="P158" s="98">
        <f t="shared" si="17"/>
        <v>2119.166666666667</v>
      </c>
      <c r="Q158" s="173">
        <v>2543</v>
      </c>
      <c r="AR158" s="4"/>
    </row>
    <row r="159" spans="1:44" ht="17.25" customHeight="1">
      <c r="A159" s="90">
        <v>851486</v>
      </c>
      <c r="B159" s="54" t="s">
        <v>167</v>
      </c>
      <c r="C159" s="34" t="s">
        <v>31</v>
      </c>
      <c r="D159" s="58" t="s">
        <v>11</v>
      </c>
      <c r="E159" s="53">
        <v>12.5</v>
      </c>
      <c r="F159" s="53">
        <v>1</v>
      </c>
      <c r="G159" s="55">
        <v>36</v>
      </c>
      <c r="H159" s="59" t="s">
        <v>12</v>
      </c>
      <c r="I159" s="250">
        <v>0.35</v>
      </c>
      <c r="J159" s="251"/>
      <c r="K159" s="252"/>
      <c r="L159" s="253">
        <f t="shared" si="18"/>
        <v>71.204</v>
      </c>
      <c r="M159" s="251"/>
      <c r="N159" s="254"/>
      <c r="O159" s="99">
        <f t="shared" si="16"/>
        <v>203.44</v>
      </c>
      <c r="P159" s="98">
        <f t="shared" si="17"/>
        <v>2119.166666666667</v>
      </c>
      <c r="Q159" s="173">
        <v>2543</v>
      </c>
      <c r="AR159" s="4"/>
    </row>
    <row r="160" spans="1:44" ht="17.25" customHeight="1">
      <c r="A160" s="91">
        <v>754444</v>
      </c>
      <c r="B160" s="61" t="s">
        <v>168</v>
      </c>
      <c r="C160" s="37">
        <v>4002381773593</v>
      </c>
      <c r="D160" s="65" t="s">
        <v>11</v>
      </c>
      <c r="E160" s="60">
        <v>12.5</v>
      </c>
      <c r="F160" s="60">
        <v>1</v>
      </c>
      <c r="G160" s="62">
        <v>36</v>
      </c>
      <c r="H160" s="66" t="s">
        <v>12</v>
      </c>
      <c r="I160" s="318">
        <v>0.35</v>
      </c>
      <c r="J160" s="319"/>
      <c r="K160" s="320"/>
      <c r="L160" s="321">
        <f t="shared" si="18"/>
        <v>104.13199999999999</v>
      </c>
      <c r="M160" s="319"/>
      <c r="N160" s="322"/>
      <c r="O160" s="101">
        <f t="shared" si="16"/>
        <v>297.52</v>
      </c>
      <c r="P160" s="100">
        <f t="shared" si="17"/>
        <v>3099.166666666667</v>
      </c>
      <c r="Q160" s="172">
        <v>3719</v>
      </c>
      <c r="AR160" s="4"/>
    </row>
    <row r="161" spans="1:44" ht="17.25" customHeight="1">
      <c r="A161" s="246" t="s">
        <v>237</v>
      </c>
      <c r="B161" s="247"/>
      <c r="C161" s="247"/>
      <c r="D161" s="247"/>
      <c r="E161" s="247"/>
      <c r="F161" s="247"/>
      <c r="G161" s="247"/>
      <c r="H161" s="247"/>
      <c r="I161" s="247"/>
      <c r="J161" s="247"/>
      <c r="K161" s="247"/>
      <c r="L161" s="247"/>
      <c r="M161" s="247"/>
      <c r="N161" s="247"/>
      <c r="O161" s="248"/>
      <c r="P161" s="248"/>
      <c r="Q161" s="249"/>
      <c r="AR161" s="4"/>
    </row>
    <row r="162" spans="1:44" ht="17.25" customHeight="1">
      <c r="A162" s="84">
        <v>851844</v>
      </c>
      <c r="B162" s="17" t="s">
        <v>169</v>
      </c>
      <c r="C162" s="33" t="s">
        <v>32</v>
      </c>
      <c r="D162" s="38" t="s">
        <v>62</v>
      </c>
      <c r="E162" s="16">
        <v>50</v>
      </c>
      <c r="F162" s="16">
        <v>1</v>
      </c>
      <c r="G162" s="18">
        <v>24</v>
      </c>
      <c r="H162" s="39" t="s">
        <v>12</v>
      </c>
      <c r="I162" s="69"/>
      <c r="J162" s="69"/>
      <c r="K162" s="72"/>
      <c r="L162" s="69"/>
      <c r="M162" s="69"/>
      <c r="N162" s="69"/>
      <c r="O162" s="104">
        <f aca="true" t="shared" si="19" ref="O162:O173">Q162/E162</f>
        <v>48.48</v>
      </c>
      <c r="P162" s="104">
        <f t="shared" si="17"/>
        <v>2020</v>
      </c>
      <c r="Q162" s="171">
        <v>2424</v>
      </c>
      <c r="AR162" s="4"/>
    </row>
    <row r="163" spans="1:44" ht="17.25" customHeight="1">
      <c r="A163" s="90">
        <v>851845</v>
      </c>
      <c r="B163" s="54" t="s">
        <v>170</v>
      </c>
      <c r="C163" s="57" t="s">
        <v>33</v>
      </c>
      <c r="D163" s="58" t="s">
        <v>62</v>
      </c>
      <c r="E163" s="53">
        <v>50</v>
      </c>
      <c r="F163" s="53">
        <v>1</v>
      </c>
      <c r="G163" s="55">
        <v>24</v>
      </c>
      <c r="H163" s="59" t="s">
        <v>12</v>
      </c>
      <c r="I163" s="71"/>
      <c r="J163" s="71"/>
      <c r="K163" s="73"/>
      <c r="L163" s="71"/>
      <c r="M163" s="71"/>
      <c r="N163" s="71"/>
      <c r="O163" s="98">
        <f t="shared" si="19"/>
        <v>48.48</v>
      </c>
      <c r="P163" s="98">
        <f t="shared" si="17"/>
        <v>2020</v>
      </c>
      <c r="Q163" s="173">
        <v>2424</v>
      </c>
      <c r="AR163" s="4"/>
    </row>
    <row r="164" spans="1:44" ht="17.25" customHeight="1">
      <c r="A164" s="90">
        <v>851846</v>
      </c>
      <c r="B164" s="54" t="s">
        <v>171</v>
      </c>
      <c r="C164" s="57" t="s">
        <v>34</v>
      </c>
      <c r="D164" s="58" t="s">
        <v>62</v>
      </c>
      <c r="E164" s="53">
        <v>50</v>
      </c>
      <c r="F164" s="53">
        <v>1</v>
      </c>
      <c r="G164" s="55">
        <v>24</v>
      </c>
      <c r="H164" s="59" t="s">
        <v>12</v>
      </c>
      <c r="I164" s="71"/>
      <c r="J164" s="71"/>
      <c r="K164" s="73"/>
      <c r="L164" s="71"/>
      <c r="M164" s="71"/>
      <c r="N164" s="71"/>
      <c r="O164" s="98">
        <f t="shared" si="19"/>
        <v>48.48</v>
      </c>
      <c r="P164" s="98">
        <f t="shared" si="17"/>
        <v>2020</v>
      </c>
      <c r="Q164" s="173">
        <v>2424</v>
      </c>
      <c r="AR164" s="4"/>
    </row>
    <row r="165" spans="1:44" ht="17.25" customHeight="1">
      <c r="A165" s="90">
        <v>851847</v>
      </c>
      <c r="B165" s="54" t="s">
        <v>172</v>
      </c>
      <c r="C165" s="57" t="s">
        <v>35</v>
      </c>
      <c r="D165" s="58" t="s">
        <v>62</v>
      </c>
      <c r="E165" s="53">
        <v>50</v>
      </c>
      <c r="F165" s="53">
        <v>1</v>
      </c>
      <c r="G165" s="55">
        <v>24</v>
      </c>
      <c r="H165" s="59" t="s">
        <v>12</v>
      </c>
      <c r="I165" s="71"/>
      <c r="J165" s="71"/>
      <c r="K165" s="73"/>
      <c r="L165" s="71"/>
      <c r="M165" s="71"/>
      <c r="N165" s="71"/>
      <c r="O165" s="98">
        <f t="shared" si="19"/>
        <v>48.48</v>
      </c>
      <c r="P165" s="98">
        <f t="shared" si="17"/>
        <v>2020</v>
      </c>
      <c r="Q165" s="173">
        <v>2424</v>
      </c>
      <c r="AR165" s="4"/>
    </row>
    <row r="166" spans="1:44" ht="17.25" customHeight="1">
      <c r="A166" s="90">
        <v>851848</v>
      </c>
      <c r="B166" s="54" t="s">
        <v>173</v>
      </c>
      <c r="C166" s="57" t="s">
        <v>36</v>
      </c>
      <c r="D166" s="58" t="s">
        <v>62</v>
      </c>
      <c r="E166" s="53">
        <v>25</v>
      </c>
      <c r="F166" s="53">
        <v>1</v>
      </c>
      <c r="G166" s="55">
        <v>24</v>
      </c>
      <c r="H166" s="59" t="s">
        <v>12</v>
      </c>
      <c r="I166" s="71"/>
      <c r="J166" s="71"/>
      <c r="K166" s="73"/>
      <c r="L166" s="71"/>
      <c r="M166" s="71"/>
      <c r="N166" s="71"/>
      <c r="O166" s="98">
        <f t="shared" si="19"/>
        <v>66.72</v>
      </c>
      <c r="P166" s="98">
        <f t="shared" si="17"/>
        <v>1390</v>
      </c>
      <c r="Q166" s="173">
        <v>1668</v>
      </c>
      <c r="AR166" s="4"/>
    </row>
    <row r="167" spans="1:44" ht="17.25" customHeight="1">
      <c r="A167" s="90">
        <v>851849</v>
      </c>
      <c r="B167" s="54" t="s">
        <v>174</v>
      </c>
      <c r="C167" s="57" t="s">
        <v>37</v>
      </c>
      <c r="D167" s="58" t="s">
        <v>62</v>
      </c>
      <c r="E167" s="53">
        <v>25</v>
      </c>
      <c r="F167" s="53">
        <v>1</v>
      </c>
      <c r="G167" s="55">
        <v>24</v>
      </c>
      <c r="H167" s="59" t="s">
        <v>12</v>
      </c>
      <c r="I167" s="71"/>
      <c r="J167" s="71"/>
      <c r="K167" s="73"/>
      <c r="L167" s="71"/>
      <c r="M167" s="71"/>
      <c r="N167" s="71"/>
      <c r="O167" s="98">
        <f t="shared" si="19"/>
        <v>66.72</v>
      </c>
      <c r="P167" s="98">
        <f t="shared" si="17"/>
        <v>1390</v>
      </c>
      <c r="Q167" s="173">
        <v>1668</v>
      </c>
      <c r="AR167" s="4"/>
    </row>
    <row r="168" spans="1:44" ht="17.25" customHeight="1">
      <c r="A168" s="90">
        <v>851850</v>
      </c>
      <c r="B168" s="54" t="s">
        <v>175</v>
      </c>
      <c r="C168" s="57" t="s">
        <v>38</v>
      </c>
      <c r="D168" s="58" t="s">
        <v>62</v>
      </c>
      <c r="E168" s="53">
        <v>25</v>
      </c>
      <c r="F168" s="53">
        <v>1</v>
      </c>
      <c r="G168" s="55">
        <v>24</v>
      </c>
      <c r="H168" s="59" t="s">
        <v>12</v>
      </c>
      <c r="I168" s="71"/>
      <c r="J168" s="71"/>
      <c r="K168" s="73"/>
      <c r="L168" s="71"/>
      <c r="M168" s="71"/>
      <c r="N168" s="71"/>
      <c r="O168" s="98">
        <f t="shared" si="19"/>
        <v>66.72</v>
      </c>
      <c r="P168" s="98">
        <f t="shared" si="17"/>
        <v>1390</v>
      </c>
      <c r="Q168" s="173">
        <v>1668</v>
      </c>
      <c r="AR168" s="4"/>
    </row>
    <row r="169" spans="1:44" ht="17.25" customHeight="1">
      <c r="A169" s="90">
        <v>851851</v>
      </c>
      <c r="B169" s="54" t="s">
        <v>176</v>
      </c>
      <c r="C169" s="57" t="s">
        <v>39</v>
      </c>
      <c r="D169" s="58" t="s">
        <v>62</v>
      </c>
      <c r="E169" s="53">
        <v>25</v>
      </c>
      <c r="F169" s="53">
        <v>1</v>
      </c>
      <c r="G169" s="55">
        <v>24</v>
      </c>
      <c r="H169" s="59" t="s">
        <v>12</v>
      </c>
      <c r="I169" s="71"/>
      <c r="J169" s="71"/>
      <c r="K169" s="73"/>
      <c r="L169" s="71"/>
      <c r="M169" s="71"/>
      <c r="N169" s="71"/>
      <c r="O169" s="98">
        <f t="shared" si="19"/>
        <v>66.72</v>
      </c>
      <c r="P169" s="98">
        <f t="shared" si="17"/>
        <v>1390</v>
      </c>
      <c r="Q169" s="173">
        <v>1668</v>
      </c>
      <c r="AR169" s="4"/>
    </row>
    <row r="170" spans="1:44" ht="17.25" customHeight="1">
      <c r="A170" s="90">
        <v>851852</v>
      </c>
      <c r="B170" s="54" t="s">
        <v>177</v>
      </c>
      <c r="C170" s="57" t="s">
        <v>40</v>
      </c>
      <c r="D170" s="58" t="s">
        <v>62</v>
      </c>
      <c r="E170" s="53">
        <v>25</v>
      </c>
      <c r="F170" s="53">
        <v>1</v>
      </c>
      <c r="G170" s="55">
        <v>24</v>
      </c>
      <c r="H170" s="59" t="s">
        <v>12</v>
      </c>
      <c r="I170" s="71"/>
      <c r="J170" s="71"/>
      <c r="K170" s="73"/>
      <c r="L170" s="71"/>
      <c r="M170" s="71"/>
      <c r="N170" s="71"/>
      <c r="O170" s="98">
        <f t="shared" si="19"/>
        <v>66.72</v>
      </c>
      <c r="P170" s="98">
        <f t="shared" si="17"/>
        <v>1390</v>
      </c>
      <c r="Q170" s="173">
        <v>1668</v>
      </c>
      <c r="AR170" s="4"/>
    </row>
    <row r="171" spans="1:44" ht="17.25" customHeight="1">
      <c r="A171" s="90">
        <v>851853</v>
      </c>
      <c r="B171" s="54" t="s">
        <v>178</v>
      </c>
      <c r="C171" s="57" t="s">
        <v>41</v>
      </c>
      <c r="D171" s="58" t="s">
        <v>62</v>
      </c>
      <c r="E171" s="53">
        <v>25</v>
      </c>
      <c r="F171" s="53">
        <v>1</v>
      </c>
      <c r="G171" s="55">
        <v>24</v>
      </c>
      <c r="H171" s="59" t="s">
        <v>12</v>
      </c>
      <c r="I171" s="71"/>
      <c r="J171" s="71"/>
      <c r="K171" s="73"/>
      <c r="L171" s="71"/>
      <c r="M171" s="71"/>
      <c r="N171" s="71"/>
      <c r="O171" s="98">
        <f t="shared" si="19"/>
        <v>66.72</v>
      </c>
      <c r="P171" s="98">
        <f t="shared" si="17"/>
        <v>1390</v>
      </c>
      <c r="Q171" s="173">
        <v>1668</v>
      </c>
      <c r="AR171" s="4"/>
    </row>
    <row r="172" spans="1:44" ht="17.25" customHeight="1">
      <c r="A172" s="90">
        <v>851854</v>
      </c>
      <c r="B172" s="54" t="s">
        <v>179</v>
      </c>
      <c r="C172" s="57" t="s">
        <v>42</v>
      </c>
      <c r="D172" s="58" t="s">
        <v>62</v>
      </c>
      <c r="E172" s="53">
        <v>25</v>
      </c>
      <c r="F172" s="53">
        <v>1</v>
      </c>
      <c r="G172" s="55">
        <v>24</v>
      </c>
      <c r="H172" s="59" t="s">
        <v>12</v>
      </c>
      <c r="I172" s="71"/>
      <c r="J172" s="71"/>
      <c r="K172" s="73"/>
      <c r="L172" s="71"/>
      <c r="M172" s="71"/>
      <c r="N172" s="71"/>
      <c r="O172" s="98">
        <f t="shared" si="19"/>
        <v>66.72</v>
      </c>
      <c r="P172" s="98">
        <f t="shared" si="17"/>
        <v>1390</v>
      </c>
      <c r="Q172" s="173">
        <v>1668</v>
      </c>
      <c r="AR172" s="4"/>
    </row>
    <row r="173" spans="1:44" ht="17.25" customHeight="1">
      <c r="A173" s="85">
        <v>851855</v>
      </c>
      <c r="B173" s="27" t="s">
        <v>180</v>
      </c>
      <c r="C173" s="34" t="s">
        <v>43</v>
      </c>
      <c r="D173" s="40" t="s">
        <v>62</v>
      </c>
      <c r="E173" s="26">
        <v>25</v>
      </c>
      <c r="F173" s="26">
        <v>1</v>
      </c>
      <c r="G173" s="28">
        <v>24</v>
      </c>
      <c r="H173" s="41" t="s">
        <v>12</v>
      </c>
      <c r="I173" s="78"/>
      <c r="J173" s="78"/>
      <c r="K173" s="79"/>
      <c r="L173" s="78"/>
      <c r="M173" s="78"/>
      <c r="N173" s="78"/>
      <c r="O173" s="100">
        <f t="shared" si="19"/>
        <v>66.72</v>
      </c>
      <c r="P173" s="100">
        <f t="shared" si="17"/>
        <v>1390</v>
      </c>
      <c r="Q173" s="176">
        <v>1668</v>
      </c>
      <c r="AR173" s="4"/>
    </row>
    <row r="174" spans="1:44" ht="17.25" customHeight="1">
      <c r="A174" s="246" t="s">
        <v>217</v>
      </c>
      <c r="B174" s="247"/>
      <c r="C174" s="247"/>
      <c r="D174" s="247"/>
      <c r="E174" s="247"/>
      <c r="F174" s="247"/>
      <c r="G174" s="247"/>
      <c r="H174" s="247"/>
      <c r="I174" s="247"/>
      <c r="J174" s="247"/>
      <c r="K174" s="247"/>
      <c r="L174" s="247"/>
      <c r="M174" s="247"/>
      <c r="N174" s="247"/>
      <c r="O174" s="248"/>
      <c r="P174" s="248"/>
      <c r="Q174" s="249"/>
      <c r="AR174" s="4"/>
    </row>
    <row r="175" spans="1:44" ht="17.25" customHeight="1">
      <c r="A175" s="84">
        <v>851919</v>
      </c>
      <c r="B175" s="17" t="s">
        <v>181</v>
      </c>
      <c r="C175" s="33" t="s">
        <v>44</v>
      </c>
      <c r="D175" s="38" t="s">
        <v>62</v>
      </c>
      <c r="E175" s="16">
        <v>50</v>
      </c>
      <c r="F175" s="16">
        <v>1</v>
      </c>
      <c r="G175" s="18">
        <v>35</v>
      </c>
      <c r="H175" s="39" t="s">
        <v>12</v>
      </c>
      <c r="I175" s="69"/>
      <c r="J175" s="69"/>
      <c r="K175" s="72"/>
      <c r="L175" s="69"/>
      <c r="M175" s="69"/>
      <c r="N175" s="69"/>
      <c r="O175" s="104">
        <f>Q175/E175</f>
        <v>23.08</v>
      </c>
      <c r="P175" s="104">
        <f t="shared" si="17"/>
        <v>961.6666666666667</v>
      </c>
      <c r="Q175" s="171">
        <v>1154</v>
      </c>
      <c r="AR175" s="4"/>
    </row>
    <row r="176" spans="1:44" ht="17.25" customHeight="1">
      <c r="A176" s="90">
        <v>851931</v>
      </c>
      <c r="B176" s="54" t="s">
        <v>182</v>
      </c>
      <c r="C176" s="57" t="s">
        <v>45</v>
      </c>
      <c r="D176" s="58" t="s">
        <v>62</v>
      </c>
      <c r="E176" s="53">
        <v>50</v>
      </c>
      <c r="F176" s="53">
        <v>1</v>
      </c>
      <c r="G176" s="55">
        <v>35</v>
      </c>
      <c r="H176" s="59" t="s">
        <v>12</v>
      </c>
      <c r="I176" s="71"/>
      <c r="J176" s="71"/>
      <c r="K176" s="73"/>
      <c r="L176" s="71"/>
      <c r="M176" s="71"/>
      <c r="N176" s="71"/>
      <c r="O176" s="98">
        <f>Q176/E176</f>
        <v>23.08</v>
      </c>
      <c r="P176" s="98">
        <f t="shared" si="17"/>
        <v>961.6666666666667</v>
      </c>
      <c r="Q176" s="173">
        <v>1154</v>
      </c>
      <c r="AR176" s="4"/>
    </row>
    <row r="177" spans="1:44" ht="17.25" customHeight="1">
      <c r="A177" s="90">
        <v>851932</v>
      </c>
      <c r="B177" s="54" t="s">
        <v>183</v>
      </c>
      <c r="C177" s="57" t="s">
        <v>46</v>
      </c>
      <c r="D177" s="58" t="s">
        <v>62</v>
      </c>
      <c r="E177" s="53">
        <v>50</v>
      </c>
      <c r="F177" s="53">
        <v>1</v>
      </c>
      <c r="G177" s="55">
        <v>24</v>
      </c>
      <c r="H177" s="59" t="s">
        <v>12</v>
      </c>
      <c r="I177" s="71"/>
      <c r="J177" s="71"/>
      <c r="K177" s="73"/>
      <c r="L177" s="71"/>
      <c r="M177" s="71"/>
      <c r="N177" s="71"/>
      <c r="O177" s="98">
        <f>Q177/E177</f>
        <v>56.48</v>
      </c>
      <c r="P177" s="98">
        <f t="shared" si="17"/>
        <v>2353.3333333333335</v>
      </c>
      <c r="Q177" s="173">
        <v>2824</v>
      </c>
      <c r="AR177" s="4"/>
    </row>
    <row r="178" spans="1:44" ht="17.25" customHeight="1">
      <c r="A178" s="90">
        <v>851933</v>
      </c>
      <c r="B178" s="54" t="s">
        <v>184</v>
      </c>
      <c r="C178" s="57" t="s">
        <v>47</v>
      </c>
      <c r="D178" s="58" t="s">
        <v>62</v>
      </c>
      <c r="E178" s="53">
        <v>25</v>
      </c>
      <c r="F178" s="53">
        <v>1</v>
      </c>
      <c r="G178" s="55">
        <v>24</v>
      </c>
      <c r="H178" s="59" t="s">
        <v>12</v>
      </c>
      <c r="I178" s="71"/>
      <c r="J178" s="71"/>
      <c r="K178" s="73"/>
      <c r="L178" s="71"/>
      <c r="M178" s="71"/>
      <c r="N178" s="71"/>
      <c r="O178" s="98">
        <f>Q178/E178</f>
        <v>61.04</v>
      </c>
      <c r="P178" s="98">
        <f t="shared" si="17"/>
        <v>1271.6666666666667</v>
      </c>
      <c r="Q178" s="173">
        <v>1526</v>
      </c>
      <c r="AR178" s="4"/>
    </row>
    <row r="179" spans="1:44" ht="17.25" customHeight="1">
      <c r="A179" s="90">
        <v>851934</v>
      </c>
      <c r="B179" s="54" t="s">
        <v>185</v>
      </c>
      <c r="C179" s="57" t="s">
        <v>48</v>
      </c>
      <c r="D179" s="58" t="s">
        <v>62</v>
      </c>
      <c r="E179" s="53">
        <v>25</v>
      </c>
      <c r="F179" s="53">
        <v>1</v>
      </c>
      <c r="G179" s="55">
        <v>24</v>
      </c>
      <c r="H179" s="59" t="s">
        <v>12</v>
      </c>
      <c r="I179" s="71"/>
      <c r="J179" s="71"/>
      <c r="K179" s="73"/>
      <c r="L179" s="71"/>
      <c r="M179" s="71"/>
      <c r="N179" s="71"/>
      <c r="O179" s="100">
        <f>Q179/E179</f>
        <v>91.88</v>
      </c>
      <c r="P179" s="100">
        <f t="shared" si="17"/>
        <v>1914.1666666666667</v>
      </c>
      <c r="Q179" s="173">
        <v>2297</v>
      </c>
      <c r="AR179" s="4"/>
    </row>
    <row r="180" spans="1:44" ht="17.25" customHeight="1">
      <c r="A180" s="246" t="s">
        <v>216</v>
      </c>
      <c r="B180" s="247"/>
      <c r="C180" s="247"/>
      <c r="D180" s="247"/>
      <c r="E180" s="247"/>
      <c r="F180" s="247"/>
      <c r="G180" s="247"/>
      <c r="H180" s="247"/>
      <c r="I180" s="247"/>
      <c r="J180" s="247"/>
      <c r="K180" s="247"/>
      <c r="L180" s="247"/>
      <c r="M180" s="247"/>
      <c r="N180" s="247"/>
      <c r="O180" s="248"/>
      <c r="P180" s="248"/>
      <c r="Q180" s="249"/>
      <c r="AR180" s="4"/>
    </row>
    <row r="181" spans="1:44" ht="17.25" customHeight="1">
      <c r="A181" s="84">
        <v>827047</v>
      </c>
      <c r="B181" s="17" t="s">
        <v>186</v>
      </c>
      <c r="C181" s="33" t="s">
        <v>49</v>
      </c>
      <c r="D181" s="38" t="s">
        <v>62</v>
      </c>
      <c r="E181" s="16">
        <v>13</v>
      </c>
      <c r="F181" s="16">
        <v>1</v>
      </c>
      <c r="G181" s="18">
        <v>35</v>
      </c>
      <c r="H181" s="39" t="s">
        <v>12</v>
      </c>
      <c r="I181" s="69"/>
      <c r="J181" s="69"/>
      <c r="K181" s="72"/>
      <c r="L181" s="69"/>
      <c r="M181" s="69"/>
      <c r="N181" s="69"/>
      <c r="O181" s="105">
        <f aca="true" t="shared" si="20" ref="O181:O192">Q181/E181</f>
        <v>183.69230769230768</v>
      </c>
      <c r="P181" s="104">
        <f t="shared" si="17"/>
        <v>1990</v>
      </c>
      <c r="Q181" s="171">
        <v>2388</v>
      </c>
      <c r="AR181" s="4"/>
    </row>
    <row r="182" spans="1:44" ht="17.25" customHeight="1">
      <c r="A182" s="90">
        <v>827048</v>
      </c>
      <c r="B182" s="54" t="s">
        <v>187</v>
      </c>
      <c r="C182" s="57" t="s">
        <v>50</v>
      </c>
      <c r="D182" s="58" t="s">
        <v>62</v>
      </c>
      <c r="E182" s="53">
        <v>13</v>
      </c>
      <c r="F182" s="53">
        <v>1</v>
      </c>
      <c r="G182" s="55">
        <v>35</v>
      </c>
      <c r="H182" s="59" t="s">
        <v>12</v>
      </c>
      <c r="I182" s="71"/>
      <c r="J182" s="71"/>
      <c r="K182" s="73"/>
      <c r="L182" s="71"/>
      <c r="M182" s="71"/>
      <c r="N182" s="71"/>
      <c r="O182" s="99">
        <f t="shared" si="20"/>
        <v>183.69230769230768</v>
      </c>
      <c r="P182" s="98">
        <f t="shared" si="17"/>
        <v>1990</v>
      </c>
      <c r="Q182" s="173">
        <v>2388</v>
      </c>
      <c r="AR182" s="4"/>
    </row>
    <row r="183" spans="1:44" ht="17.25" customHeight="1">
      <c r="A183" s="90">
        <v>827049</v>
      </c>
      <c r="B183" s="54" t="s">
        <v>188</v>
      </c>
      <c r="C183" s="57" t="s">
        <v>51</v>
      </c>
      <c r="D183" s="58" t="s">
        <v>62</v>
      </c>
      <c r="E183" s="53">
        <v>13</v>
      </c>
      <c r="F183" s="53">
        <v>1</v>
      </c>
      <c r="G183" s="55">
        <v>35</v>
      </c>
      <c r="H183" s="59" t="s">
        <v>12</v>
      </c>
      <c r="I183" s="71"/>
      <c r="J183" s="71"/>
      <c r="K183" s="73"/>
      <c r="L183" s="71"/>
      <c r="M183" s="71"/>
      <c r="N183" s="71"/>
      <c r="O183" s="99">
        <f t="shared" si="20"/>
        <v>183.69230769230768</v>
      </c>
      <c r="P183" s="98">
        <f t="shared" si="17"/>
        <v>1990</v>
      </c>
      <c r="Q183" s="173">
        <v>2388</v>
      </c>
      <c r="AR183" s="4"/>
    </row>
    <row r="184" spans="1:44" ht="17.25" customHeight="1">
      <c r="A184" s="90">
        <v>827050</v>
      </c>
      <c r="B184" s="54" t="s">
        <v>189</v>
      </c>
      <c r="C184" s="57" t="s">
        <v>52</v>
      </c>
      <c r="D184" s="58" t="s">
        <v>62</v>
      </c>
      <c r="E184" s="53">
        <v>13</v>
      </c>
      <c r="F184" s="53">
        <v>1</v>
      </c>
      <c r="G184" s="55">
        <v>35</v>
      </c>
      <c r="H184" s="59" t="s">
        <v>12</v>
      </c>
      <c r="I184" s="71"/>
      <c r="J184" s="71"/>
      <c r="K184" s="73"/>
      <c r="L184" s="71"/>
      <c r="M184" s="71"/>
      <c r="N184" s="71"/>
      <c r="O184" s="99">
        <f t="shared" si="20"/>
        <v>183.69230769230768</v>
      </c>
      <c r="P184" s="98">
        <f t="shared" si="17"/>
        <v>1990</v>
      </c>
      <c r="Q184" s="173">
        <v>2388</v>
      </c>
      <c r="AR184" s="4"/>
    </row>
    <row r="185" spans="1:44" ht="17.25" customHeight="1">
      <c r="A185" s="90">
        <v>827051</v>
      </c>
      <c r="B185" s="54" t="s">
        <v>190</v>
      </c>
      <c r="C185" s="57" t="s">
        <v>53</v>
      </c>
      <c r="D185" s="58" t="s">
        <v>62</v>
      </c>
      <c r="E185" s="53">
        <v>13</v>
      </c>
      <c r="F185" s="53">
        <v>1</v>
      </c>
      <c r="G185" s="55">
        <v>35</v>
      </c>
      <c r="H185" s="59" t="s">
        <v>12</v>
      </c>
      <c r="I185" s="71"/>
      <c r="J185" s="71"/>
      <c r="K185" s="73"/>
      <c r="L185" s="71"/>
      <c r="M185" s="71"/>
      <c r="N185" s="71"/>
      <c r="O185" s="99">
        <f t="shared" si="20"/>
        <v>183.69230769230768</v>
      </c>
      <c r="P185" s="98">
        <f t="shared" si="17"/>
        <v>1990</v>
      </c>
      <c r="Q185" s="173">
        <v>2388</v>
      </c>
      <c r="AR185" s="4"/>
    </row>
    <row r="186" spans="1:44" ht="17.25" customHeight="1">
      <c r="A186" s="90">
        <v>827052</v>
      </c>
      <c r="B186" s="54" t="s">
        <v>191</v>
      </c>
      <c r="C186" s="57" t="s">
        <v>54</v>
      </c>
      <c r="D186" s="58" t="s">
        <v>62</v>
      </c>
      <c r="E186" s="53">
        <v>13</v>
      </c>
      <c r="F186" s="53">
        <v>1</v>
      </c>
      <c r="G186" s="55">
        <v>35</v>
      </c>
      <c r="H186" s="59" t="s">
        <v>12</v>
      </c>
      <c r="I186" s="71"/>
      <c r="J186" s="71"/>
      <c r="K186" s="73"/>
      <c r="L186" s="71"/>
      <c r="M186" s="71"/>
      <c r="N186" s="71"/>
      <c r="O186" s="99">
        <f t="shared" si="20"/>
        <v>183.69230769230768</v>
      </c>
      <c r="P186" s="98">
        <f t="shared" si="17"/>
        <v>1990</v>
      </c>
      <c r="Q186" s="173">
        <v>2388</v>
      </c>
      <c r="AR186" s="4"/>
    </row>
    <row r="187" spans="1:44" ht="17.25" customHeight="1">
      <c r="A187" s="90">
        <v>827073</v>
      </c>
      <c r="B187" s="54" t="s">
        <v>192</v>
      </c>
      <c r="C187" s="57" t="s">
        <v>55</v>
      </c>
      <c r="D187" s="58" t="s">
        <v>62</v>
      </c>
      <c r="E187" s="53">
        <v>13</v>
      </c>
      <c r="F187" s="53">
        <v>1</v>
      </c>
      <c r="G187" s="55">
        <v>35</v>
      </c>
      <c r="H187" s="59" t="s">
        <v>12</v>
      </c>
      <c r="I187" s="71"/>
      <c r="J187" s="71"/>
      <c r="K187" s="73"/>
      <c r="L187" s="71"/>
      <c r="M187" s="71"/>
      <c r="N187" s="71"/>
      <c r="O187" s="99">
        <f t="shared" si="20"/>
        <v>183.69230769230768</v>
      </c>
      <c r="P187" s="98">
        <f t="shared" si="17"/>
        <v>1990</v>
      </c>
      <c r="Q187" s="173">
        <v>2388</v>
      </c>
      <c r="AR187" s="4"/>
    </row>
    <row r="188" spans="1:44" ht="17.25" customHeight="1">
      <c r="A188" s="90">
        <v>827074</v>
      </c>
      <c r="B188" s="54" t="s">
        <v>193</v>
      </c>
      <c r="C188" s="57" t="s">
        <v>56</v>
      </c>
      <c r="D188" s="58" t="s">
        <v>62</v>
      </c>
      <c r="E188" s="53">
        <v>13</v>
      </c>
      <c r="F188" s="53">
        <v>1</v>
      </c>
      <c r="G188" s="55">
        <v>35</v>
      </c>
      <c r="H188" s="59" t="s">
        <v>12</v>
      </c>
      <c r="I188" s="71"/>
      <c r="J188" s="71"/>
      <c r="K188" s="73"/>
      <c r="L188" s="71"/>
      <c r="M188" s="71"/>
      <c r="N188" s="71"/>
      <c r="O188" s="99">
        <f t="shared" si="20"/>
        <v>183.69230769230768</v>
      </c>
      <c r="P188" s="98">
        <f t="shared" si="17"/>
        <v>1990</v>
      </c>
      <c r="Q188" s="173">
        <v>2388</v>
      </c>
      <c r="AR188" s="4"/>
    </row>
    <row r="189" spans="1:44" ht="17.25" customHeight="1">
      <c r="A189" s="90">
        <v>827075</v>
      </c>
      <c r="B189" s="54" t="s">
        <v>194</v>
      </c>
      <c r="C189" s="57" t="s">
        <v>57</v>
      </c>
      <c r="D189" s="58" t="s">
        <v>62</v>
      </c>
      <c r="E189" s="53">
        <v>13</v>
      </c>
      <c r="F189" s="53">
        <v>1</v>
      </c>
      <c r="G189" s="55">
        <v>35</v>
      </c>
      <c r="H189" s="59" t="s">
        <v>12</v>
      </c>
      <c r="I189" s="71"/>
      <c r="J189" s="71"/>
      <c r="K189" s="73"/>
      <c r="L189" s="71"/>
      <c r="M189" s="71"/>
      <c r="N189" s="71"/>
      <c r="O189" s="99">
        <f t="shared" si="20"/>
        <v>183.69230769230768</v>
      </c>
      <c r="P189" s="98">
        <f t="shared" si="17"/>
        <v>1990</v>
      </c>
      <c r="Q189" s="173">
        <v>2388</v>
      </c>
      <c r="AR189" s="4"/>
    </row>
    <row r="190" spans="1:44" ht="17.25" customHeight="1">
      <c r="A190" s="90">
        <v>827084</v>
      </c>
      <c r="B190" s="54" t="s">
        <v>195</v>
      </c>
      <c r="C190" s="57" t="s">
        <v>58</v>
      </c>
      <c r="D190" s="58" t="s">
        <v>62</v>
      </c>
      <c r="E190" s="53">
        <v>13</v>
      </c>
      <c r="F190" s="53">
        <v>1</v>
      </c>
      <c r="G190" s="55">
        <v>35</v>
      </c>
      <c r="H190" s="59" t="s">
        <v>12</v>
      </c>
      <c r="I190" s="71"/>
      <c r="J190" s="71"/>
      <c r="K190" s="73"/>
      <c r="L190" s="71"/>
      <c r="M190" s="71"/>
      <c r="N190" s="71"/>
      <c r="O190" s="99">
        <f t="shared" si="20"/>
        <v>183.69230769230768</v>
      </c>
      <c r="P190" s="98">
        <f t="shared" si="17"/>
        <v>1990</v>
      </c>
      <c r="Q190" s="173">
        <v>2388</v>
      </c>
      <c r="AR190" s="4"/>
    </row>
    <row r="191" spans="1:44" ht="17.25" customHeight="1">
      <c r="A191" s="90">
        <v>827085</v>
      </c>
      <c r="B191" s="54" t="s">
        <v>196</v>
      </c>
      <c r="C191" s="57" t="s">
        <v>59</v>
      </c>
      <c r="D191" s="58" t="s">
        <v>62</v>
      </c>
      <c r="E191" s="53">
        <v>13</v>
      </c>
      <c r="F191" s="53">
        <v>1</v>
      </c>
      <c r="G191" s="55">
        <v>35</v>
      </c>
      <c r="H191" s="59" t="s">
        <v>12</v>
      </c>
      <c r="I191" s="71"/>
      <c r="J191" s="71"/>
      <c r="K191" s="73"/>
      <c r="L191" s="71"/>
      <c r="M191" s="71"/>
      <c r="N191" s="71"/>
      <c r="O191" s="99">
        <f t="shared" si="20"/>
        <v>183.69230769230768</v>
      </c>
      <c r="P191" s="98">
        <f t="shared" si="17"/>
        <v>1990</v>
      </c>
      <c r="Q191" s="173">
        <v>2388</v>
      </c>
      <c r="AR191" s="4"/>
    </row>
    <row r="192" spans="1:44" ht="17.25" customHeight="1">
      <c r="A192" s="87">
        <v>827088</v>
      </c>
      <c r="B192" s="23" t="s">
        <v>197</v>
      </c>
      <c r="C192" s="37" t="s">
        <v>60</v>
      </c>
      <c r="D192" s="44" t="s">
        <v>62</v>
      </c>
      <c r="E192" s="22">
        <v>13</v>
      </c>
      <c r="F192" s="22">
        <v>1</v>
      </c>
      <c r="G192" s="24">
        <v>35</v>
      </c>
      <c r="H192" s="45" t="s">
        <v>12</v>
      </c>
      <c r="I192" s="70"/>
      <c r="J192" s="70"/>
      <c r="K192" s="74"/>
      <c r="L192" s="70"/>
      <c r="M192" s="70"/>
      <c r="N192" s="70"/>
      <c r="O192" s="101">
        <f t="shared" si="20"/>
        <v>183.69230769230768</v>
      </c>
      <c r="P192" s="100">
        <f t="shared" si="17"/>
        <v>1990</v>
      </c>
      <c r="Q192" s="174">
        <v>2388</v>
      </c>
      <c r="AR192" s="4"/>
    </row>
    <row r="193" spans="1:44" ht="17.25" customHeight="1">
      <c r="A193" s="246" t="s">
        <v>215</v>
      </c>
      <c r="B193" s="247"/>
      <c r="C193" s="247"/>
      <c r="D193" s="247"/>
      <c r="E193" s="247"/>
      <c r="F193" s="247"/>
      <c r="G193" s="247"/>
      <c r="H193" s="247"/>
      <c r="I193" s="247"/>
      <c r="J193" s="247"/>
      <c r="K193" s="247"/>
      <c r="L193" s="247"/>
      <c r="M193" s="247"/>
      <c r="N193" s="247"/>
      <c r="O193" s="262"/>
      <c r="P193" s="262"/>
      <c r="Q193" s="249"/>
      <c r="AR193" s="4"/>
    </row>
    <row r="194" spans="1:44" ht="17.25" customHeight="1">
      <c r="A194" s="88">
        <v>26850</v>
      </c>
      <c r="B194" s="2" t="s">
        <v>198</v>
      </c>
      <c r="C194" s="49"/>
      <c r="D194" s="50" t="s">
        <v>9</v>
      </c>
      <c r="E194" s="7">
        <v>12.5</v>
      </c>
      <c r="F194" s="7">
        <v>1</v>
      </c>
      <c r="G194" s="1">
        <v>24</v>
      </c>
      <c r="H194" s="51" t="s">
        <v>12</v>
      </c>
      <c r="I194" s="15">
        <v>0.15</v>
      </c>
      <c r="J194" s="15" t="s">
        <v>66</v>
      </c>
      <c r="K194" s="52">
        <v>0.26</v>
      </c>
      <c r="L194" s="15">
        <f aca="true" t="shared" si="21" ref="L194:L200">O194*I194</f>
        <v>15.035999999999998</v>
      </c>
      <c r="M194" s="15" t="s">
        <v>66</v>
      </c>
      <c r="N194" s="14">
        <f aca="true" t="shared" si="22" ref="N194:N200">O194*K194</f>
        <v>26.0624</v>
      </c>
      <c r="O194" s="92">
        <f>Q194/E194</f>
        <v>100.24</v>
      </c>
      <c r="P194" s="21">
        <f t="shared" si="17"/>
        <v>1044.1666666666667</v>
      </c>
      <c r="Q194" s="178">
        <v>1253</v>
      </c>
      <c r="AR194" s="4"/>
    </row>
    <row r="195" spans="1:44" ht="17.25" customHeight="1">
      <c r="A195" s="246" t="s">
        <v>260</v>
      </c>
      <c r="B195" s="247"/>
      <c r="C195" s="247"/>
      <c r="D195" s="247"/>
      <c r="E195" s="247"/>
      <c r="F195" s="247"/>
      <c r="G195" s="247"/>
      <c r="H195" s="247"/>
      <c r="I195" s="247"/>
      <c r="J195" s="247"/>
      <c r="K195" s="247"/>
      <c r="L195" s="247"/>
      <c r="M195" s="247"/>
      <c r="N195" s="247"/>
      <c r="O195" s="317"/>
      <c r="P195" s="317"/>
      <c r="Q195" s="249"/>
      <c r="AR195" s="4"/>
    </row>
    <row r="196" spans="1:44" ht="17.25" customHeight="1">
      <c r="A196" s="84">
        <v>26856</v>
      </c>
      <c r="B196" s="17" t="s">
        <v>199</v>
      </c>
      <c r="C196" s="33"/>
      <c r="D196" s="38" t="s">
        <v>9</v>
      </c>
      <c r="E196" s="16">
        <v>12.5</v>
      </c>
      <c r="F196" s="16">
        <v>1</v>
      </c>
      <c r="G196" s="18">
        <v>24</v>
      </c>
      <c r="H196" s="39" t="s">
        <v>12</v>
      </c>
      <c r="I196" s="20">
        <v>0.12</v>
      </c>
      <c r="J196" s="20" t="s">
        <v>66</v>
      </c>
      <c r="K196" s="46">
        <v>0.15</v>
      </c>
      <c r="L196" s="20">
        <f t="shared" si="21"/>
        <v>17.2704</v>
      </c>
      <c r="M196" s="20" t="s">
        <v>66</v>
      </c>
      <c r="N196" s="20">
        <f t="shared" si="22"/>
        <v>21.587999999999997</v>
      </c>
      <c r="O196" s="92">
        <f>Q196/E196</f>
        <v>143.92</v>
      </c>
      <c r="P196" s="21">
        <f t="shared" si="17"/>
        <v>1499.1666666666667</v>
      </c>
      <c r="Q196" s="171">
        <v>1799</v>
      </c>
      <c r="AR196" s="4"/>
    </row>
    <row r="197" spans="1:44" ht="17.25" customHeight="1">
      <c r="A197" s="86">
        <v>26855</v>
      </c>
      <c r="B197" s="30" t="s">
        <v>200</v>
      </c>
      <c r="C197" s="35"/>
      <c r="D197" s="42" t="s">
        <v>9</v>
      </c>
      <c r="E197" s="29">
        <v>12.5</v>
      </c>
      <c r="F197" s="29">
        <v>1</v>
      </c>
      <c r="G197" s="31">
        <v>24</v>
      </c>
      <c r="H197" s="43" t="s">
        <v>12</v>
      </c>
      <c r="I197" s="122">
        <v>0.12</v>
      </c>
      <c r="J197" s="122" t="s">
        <v>66</v>
      </c>
      <c r="K197" s="119">
        <v>0.15</v>
      </c>
      <c r="L197" s="122">
        <f t="shared" si="21"/>
        <v>14.9664</v>
      </c>
      <c r="M197" s="122" t="s">
        <v>66</v>
      </c>
      <c r="N197" s="122">
        <f t="shared" si="22"/>
        <v>18.708</v>
      </c>
      <c r="O197" s="117">
        <f>Q197/E197</f>
        <v>124.72</v>
      </c>
      <c r="P197" s="118">
        <f t="shared" si="17"/>
        <v>1299.1666666666667</v>
      </c>
      <c r="Q197" s="179">
        <v>1559</v>
      </c>
      <c r="AR197" s="4"/>
    </row>
    <row r="198" spans="1:44" ht="17.25" customHeight="1">
      <c r="A198" s="85">
        <v>26854</v>
      </c>
      <c r="B198" s="27" t="s">
        <v>201</v>
      </c>
      <c r="C198" s="34"/>
      <c r="D198" s="40" t="s">
        <v>9</v>
      </c>
      <c r="E198" s="26">
        <v>12.5</v>
      </c>
      <c r="F198" s="26">
        <v>1</v>
      </c>
      <c r="G198" s="28">
        <v>24</v>
      </c>
      <c r="H198" s="41" t="s">
        <v>12</v>
      </c>
      <c r="I198" s="121">
        <v>0.12</v>
      </c>
      <c r="J198" s="121" t="s">
        <v>66</v>
      </c>
      <c r="K198" s="47">
        <v>0.15</v>
      </c>
      <c r="L198" s="121">
        <f t="shared" si="21"/>
        <v>21.8784</v>
      </c>
      <c r="M198" s="121" t="s">
        <v>66</v>
      </c>
      <c r="N198" s="121">
        <f t="shared" si="22"/>
        <v>27.348</v>
      </c>
      <c r="O198" s="115">
        <f>Q198/E198</f>
        <v>182.32</v>
      </c>
      <c r="P198" s="116">
        <f t="shared" si="17"/>
        <v>1899.1666666666667</v>
      </c>
      <c r="Q198" s="176">
        <v>2279</v>
      </c>
      <c r="AR198" s="4"/>
    </row>
    <row r="199" spans="1:44" ht="14.25">
      <c r="A199" s="157">
        <v>26853</v>
      </c>
      <c r="B199" s="158" t="s">
        <v>202</v>
      </c>
      <c r="C199" s="36"/>
      <c r="D199" s="159" t="s">
        <v>9</v>
      </c>
      <c r="E199" s="160">
        <v>12.5</v>
      </c>
      <c r="F199" s="160">
        <v>1</v>
      </c>
      <c r="G199" s="161">
        <v>24</v>
      </c>
      <c r="H199" s="162" t="s">
        <v>12</v>
      </c>
      <c r="I199" s="10">
        <v>0.12</v>
      </c>
      <c r="J199" s="10" t="s">
        <v>66</v>
      </c>
      <c r="K199" s="163">
        <v>0.15</v>
      </c>
      <c r="L199" s="10">
        <f t="shared" si="21"/>
        <v>18.4224</v>
      </c>
      <c r="M199" s="10" t="s">
        <v>66</v>
      </c>
      <c r="N199" s="10">
        <f t="shared" si="22"/>
        <v>23.028000000000002</v>
      </c>
      <c r="O199" s="164">
        <f>Q199/E199</f>
        <v>153.52</v>
      </c>
      <c r="P199" s="165">
        <f t="shared" si="17"/>
        <v>1599.1666666666667</v>
      </c>
      <c r="Q199" s="180">
        <v>1919</v>
      </c>
      <c r="AR199" s="4"/>
    </row>
    <row r="200" spans="1:44" ht="15" thickBot="1">
      <c r="A200" s="147">
        <v>26851</v>
      </c>
      <c r="B200" s="148" t="s">
        <v>203</v>
      </c>
      <c r="C200" s="94"/>
      <c r="D200" s="149" t="s">
        <v>9</v>
      </c>
      <c r="E200" s="150">
        <v>12.5</v>
      </c>
      <c r="F200" s="150">
        <v>1</v>
      </c>
      <c r="G200" s="151">
        <v>24</v>
      </c>
      <c r="H200" s="152" t="s">
        <v>12</v>
      </c>
      <c r="I200" s="153">
        <v>0.16</v>
      </c>
      <c r="J200" s="153" t="s">
        <v>66</v>
      </c>
      <c r="K200" s="154">
        <v>0.26</v>
      </c>
      <c r="L200" s="153">
        <f t="shared" si="21"/>
        <v>18.4192</v>
      </c>
      <c r="M200" s="153" t="s">
        <v>66</v>
      </c>
      <c r="N200" s="153">
        <f t="shared" si="22"/>
        <v>29.9312</v>
      </c>
      <c r="O200" s="155">
        <f>Q200/E200</f>
        <v>115.12</v>
      </c>
      <c r="P200" s="156">
        <f t="shared" si="17"/>
        <v>1199.1666666666667</v>
      </c>
      <c r="Q200" s="181">
        <v>1439</v>
      </c>
      <c r="AR200" s="4"/>
    </row>
    <row r="201" ht="14.25">
      <c r="AR201" s="4"/>
    </row>
    <row r="202" spans="1:44" ht="14.25">
      <c r="A202" s="323" t="s">
        <v>246</v>
      </c>
      <c r="B202" s="323"/>
      <c r="C202" s="323"/>
      <c r="D202" s="323"/>
      <c r="E202" s="323"/>
      <c r="F202" s="323"/>
      <c r="G202" s="323"/>
      <c r="H202" s="323"/>
      <c r="I202" s="323"/>
      <c r="J202" s="323"/>
      <c r="K202" s="323"/>
      <c r="L202" s="323"/>
      <c r="M202" s="323"/>
      <c r="N202" s="323"/>
      <c r="O202" s="323"/>
      <c r="P202" s="323"/>
      <c r="Q202" s="324"/>
      <c r="AR202" s="4"/>
    </row>
    <row r="203" spans="1:17" ht="14.25">
      <c r="A203" s="323" t="s">
        <v>245</v>
      </c>
      <c r="B203" s="323"/>
      <c r="C203" s="323"/>
      <c r="D203" s="323"/>
      <c r="E203" s="323"/>
      <c r="F203" s="323"/>
      <c r="G203" s="323"/>
      <c r="H203" s="323"/>
      <c r="I203" s="323"/>
      <c r="J203" s="323"/>
      <c r="K203" s="323"/>
      <c r="L203" s="323"/>
      <c r="M203" s="323"/>
      <c r="N203" s="323"/>
      <c r="O203" s="323"/>
      <c r="P203" s="323"/>
      <c r="Q203" s="324"/>
    </row>
  </sheetData>
  <sheetProtection/>
  <mergeCells count="160">
    <mergeCell ref="I147:K147"/>
    <mergeCell ref="L147:N147"/>
    <mergeCell ref="L154:N154"/>
    <mergeCell ref="I148:K148"/>
    <mergeCell ref="L148:N148"/>
    <mergeCell ref="I149:K149"/>
    <mergeCell ref="L149:N149"/>
    <mergeCell ref="L152:N152"/>
    <mergeCell ref="I153:K153"/>
    <mergeCell ref="I152:K152"/>
    <mergeCell ref="I154:K154"/>
    <mergeCell ref="L153:N153"/>
    <mergeCell ref="I155:K155"/>
    <mergeCell ref="A202:Q202"/>
    <mergeCell ref="I160:K160"/>
    <mergeCell ref="L160:N160"/>
    <mergeCell ref="I157:K157"/>
    <mergeCell ref="L157:N157"/>
    <mergeCell ref="I158:K158"/>
    <mergeCell ref="I159:K159"/>
    <mergeCell ref="A20:Q20"/>
    <mergeCell ref="I36:K36"/>
    <mergeCell ref="L36:N36"/>
    <mergeCell ref="I33:K33"/>
    <mergeCell ref="L33:N33"/>
    <mergeCell ref="I25:K25"/>
    <mergeCell ref="L25:N25"/>
    <mergeCell ref="I30:K30"/>
    <mergeCell ref="A29:Q29"/>
    <mergeCell ref="L32:N32"/>
    <mergeCell ref="A203:Q203"/>
    <mergeCell ref="A107:Q107"/>
    <mergeCell ref="L159:N159"/>
    <mergeCell ref="L155:N155"/>
    <mergeCell ref="I150:K150"/>
    <mergeCell ref="L150:N150"/>
    <mergeCell ref="L158:N158"/>
    <mergeCell ref="A195:Q195"/>
    <mergeCell ref="A161:Q161"/>
    <mergeCell ref="L151:N151"/>
    <mergeCell ref="A11:Q11"/>
    <mergeCell ref="A15:Q15"/>
    <mergeCell ref="A18:Q18"/>
    <mergeCell ref="A13:Q13"/>
    <mergeCell ref="L129:N129"/>
    <mergeCell ref="I127:K127"/>
    <mergeCell ref="L127:N127"/>
    <mergeCell ref="I128:K128"/>
    <mergeCell ref="L30:N30"/>
    <mergeCell ref="L128:N128"/>
    <mergeCell ref="I156:K156"/>
    <mergeCell ref="L156:N156"/>
    <mergeCell ref="I146:K146"/>
    <mergeCell ref="L146:N146"/>
    <mergeCell ref="I134:K134"/>
    <mergeCell ref="L134:N134"/>
    <mergeCell ref="I144:K144"/>
    <mergeCell ref="L145:N145"/>
    <mergeCell ref="I151:K151"/>
    <mergeCell ref="L143:N143"/>
    <mergeCell ref="L144:N144"/>
    <mergeCell ref="I145:K145"/>
    <mergeCell ref="A140:Q140"/>
    <mergeCell ref="A142:Q142"/>
    <mergeCell ref="I143:K143"/>
    <mergeCell ref="I133:K133"/>
    <mergeCell ref="L133:N133"/>
    <mergeCell ref="L130:N130"/>
    <mergeCell ref="I126:K126"/>
    <mergeCell ref="L126:N126"/>
    <mergeCell ref="I139:K139"/>
    <mergeCell ref="L139:N139"/>
    <mergeCell ref="I138:K138"/>
    <mergeCell ref="L138:N138"/>
    <mergeCell ref="A135:Q135"/>
    <mergeCell ref="A137:Q137"/>
    <mergeCell ref="I131:K131"/>
    <mergeCell ref="I129:K129"/>
    <mergeCell ref="L119:N119"/>
    <mergeCell ref="I122:K122"/>
    <mergeCell ref="L122:N122"/>
    <mergeCell ref="I120:K120"/>
    <mergeCell ref="L120:N120"/>
    <mergeCell ref="I121:K121"/>
    <mergeCell ref="L121:N121"/>
    <mergeCell ref="L124:N124"/>
    <mergeCell ref="L131:N131"/>
    <mergeCell ref="I132:K132"/>
    <mergeCell ref="L132:N132"/>
    <mergeCell ref="I130:K130"/>
    <mergeCell ref="A39:Q39"/>
    <mergeCell ref="I125:K125"/>
    <mergeCell ref="L125:N125"/>
    <mergeCell ref="I123:K123"/>
    <mergeCell ref="L123:N123"/>
    <mergeCell ref="I124:K124"/>
    <mergeCell ref="I118:K118"/>
    <mergeCell ref="L118:N118"/>
    <mergeCell ref="I119:K119"/>
    <mergeCell ref="A112:Q112"/>
    <mergeCell ref="A103:Q103"/>
    <mergeCell ref="A105:Q105"/>
    <mergeCell ref="I104:K104"/>
    <mergeCell ref="L104:N104"/>
    <mergeCell ref="I117:K117"/>
    <mergeCell ref="I115:K115"/>
    <mergeCell ref="A4:Q4"/>
    <mergeCell ref="I37:K37"/>
    <mergeCell ref="L37:N37"/>
    <mergeCell ref="I31:K31"/>
    <mergeCell ref="L31:N31"/>
    <mergeCell ref="I34:K34"/>
    <mergeCell ref="L34:N34"/>
    <mergeCell ref="I35:K35"/>
    <mergeCell ref="L35:N35"/>
    <mergeCell ref="I32:K32"/>
    <mergeCell ref="I21:K21"/>
    <mergeCell ref="L21:N21"/>
    <mergeCell ref="I24:K24"/>
    <mergeCell ref="L24:N24"/>
    <mergeCell ref="I22:K22"/>
    <mergeCell ref="L22:N22"/>
    <mergeCell ref="I23:K23"/>
    <mergeCell ref="L23:N23"/>
    <mergeCell ref="A1:Q1"/>
    <mergeCell ref="A2:A3"/>
    <mergeCell ref="B2:B3"/>
    <mergeCell ref="C2:C3"/>
    <mergeCell ref="D2:H2"/>
    <mergeCell ref="I2:K3"/>
    <mergeCell ref="L2:Q2"/>
    <mergeCell ref="L3:N3"/>
    <mergeCell ref="A26:Q26"/>
    <mergeCell ref="A174:Q174"/>
    <mergeCell ref="A193:Q193"/>
    <mergeCell ref="A180:Q180"/>
    <mergeCell ref="L117:N117"/>
    <mergeCell ref="I38:K38"/>
    <mergeCell ref="L38:N38"/>
    <mergeCell ref="L113:N113"/>
    <mergeCell ref="A109:Q109"/>
    <mergeCell ref="A62:Q62"/>
    <mergeCell ref="I116:K116"/>
    <mergeCell ref="L116:N116"/>
    <mergeCell ref="A69:Q69"/>
    <mergeCell ref="A72:Q72"/>
    <mergeCell ref="A66:Q66"/>
    <mergeCell ref="I113:K113"/>
    <mergeCell ref="A77:Q77"/>
    <mergeCell ref="A75:Q75"/>
    <mergeCell ref="L115:N115"/>
    <mergeCell ref="A59:Q59"/>
    <mergeCell ref="I114:K114"/>
    <mergeCell ref="L114:N114"/>
    <mergeCell ref="A80:Q80"/>
    <mergeCell ref="A42:Q42"/>
    <mergeCell ref="A46:Q46"/>
    <mergeCell ref="A52:Q52"/>
    <mergeCell ref="I76:K76"/>
    <mergeCell ref="L76:N76"/>
  </mergeCells>
  <printOptions/>
  <pageMargins left="0.19" right="0.19" top="0.2" bottom="0.2" header="0.2" footer="0.2"/>
  <pageSetup fitToHeight="2"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"Капарол Украина"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grigorenko</dc:creator>
  <cp:keywords/>
  <dc:description/>
  <cp:lastModifiedBy>User</cp:lastModifiedBy>
  <cp:lastPrinted>2014-04-16T14:42:04Z</cp:lastPrinted>
  <dcterms:created xsi:type="dcterms:W3CDTF">2007-04-16T09:28:10Z</dcterms:created>
  <dcterms:modified xsi:type="dcterms:W3CDTF">2014-05-19T12:03:04Z</dcterms:modified>
  <cp:category/>
  <cp:version/>
  <cp:contentType/>
  <cp:contentStatus/>
</cp:coreProperties>
</file>